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Goals &amp; targets" state="visible" r:id="rId5"/>
    <sheet sheetId="3" name="Monthly tracker" state="visible" r:id="rId6"/>
    <sheet sheetId="4" name="Example" state="visible" r:id="rId7"/>
  </sheets>
  <calcPr calcId="171027"/>
</workbook>
</file>

<file path=xl/sharedStrings.xml><?xml version="1.0" encoding="utf-8"?>
<sst xmlns="http://schemas.openxmlformats.org/spreadsheetml/2006/main" count="253" uniqueCount="115">
  <si>
    <t>Social media KPI tracker</t>
  </si>
  <si>
    <t>Free template from kadenzo.app. No sign-up, no macros. Works in Excel, Google Sheets (File &gt; Import) and Numbers.</t>
  </si>
  <si>
    <t/>
  </si>
  <si>
    <t>How to use it</t>
  </si>
  <si>
    <t>1. On 'Goals &amp; targets', write one goal and the 3 to 5 KPIs that show progress toward it. Ignore the rest of the tracker until you need it.</t>
  </si>
  <si>
    <t>2. Once a month, open each platform's analytics for the previous calendar month and type the numbers into the yellow cells on 'Monthly tracker'.</t>
  </si>
  <si>
    <t>3. The green cells calculate growth, engagement and conversion rates. Copy them into 'Goals &amp; targets' and compare with your target.</t>
  </si>
  <si>
    <t>4. Delete the blocks for platforms you don't use. The formulas in other blocks don't depend on them.</t>
  </si>
  <si>
    <t>Rules that keep the numbers comparable</t>
  </si>
  <si>
    <t>Use the same date range every month: the full calendar month, pulled after it ends.</t>
  </si>
  <si>
    <t>Reach counts people (each account once). Views and impressions count displays, so one person can count many times. Don't swap one for the other between months.</t>
  </si>
  <si>
    <t>Engagement rate uses a different base per platform here, matching what each platform reports: reach for Instagram and Facebook, impressions for LinkedIn, views for TikTok. Compare each platform with its own history, not with each other.</t>
  </si>
  <si>
    <t>Instagram and Facebook replaced 'impressions' with 'views' in 2025. If you have older reports, mark the month you switched.</t>
  </si>
  <si>
    <t>Website numbers only count social traffic correctly if your links are tagged. Use UTM parameters (utm_source, utm_medium=social, utm_campaign) on every link you control.</t>
  </si>
  <si>
    <t>The 'Example' tab shows the tracker filled in for three months for an example shop, so you can see the formulas working.</t>
  </si>
  <si>
    <t>Goals and targets</t>
  </si>
  <si>
    <t>Baseline = your average for the last 3 months. Target = baseline plus the uplift you think is realistic. Fill a row per KPI.</t>
  </si>
  <si>
    <t>Business goal</t>
  </si>
  <si>
    <t>KPI</t>
  </si>
  <si>
    <t>Platform</t>
  </si>
  <si>
    <t>Baseline (3-mo avg)</t>
  </si>
  <si>
    <t>Uplift %</t>
  </si>
  <si>
    <t>Target</t>
  </si>
  <si>
    <t>This month</t>
  </si>
  <si>
    <t>On track?</t>
  </si>
  <si>
    <t>Example: more online orders</t>
  </si>
  <si>
    <t>Sessions: Organic Social</t>
  </si>
  <si>
    <t>Website (GA4)</t>
  </si>
  <si>
    <t>Conversion rate from social %</t>
  </si>
  <si>
    <t>Monthly tracker</t>
  </si>
  <si>
    <t>Yellow cells: type the number from the platform. Green cells calculate. Compare each platform with its own past months, not with other platforms.</t>
  </si>
  <si>
    <t>Metric</t>
  </si>
  <si>
    <t>Where to find 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</si>
  <si>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</si>
  <si>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</si>
  <si>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</si>
  <si>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</si>
  <si>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</si>
  <si>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</si>
  <si>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</si>
  <si>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</si>
  <si>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</si>
  <si>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</si>
  <si>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</si>
  <si>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</si>
  <si>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Instagram</t>
  </si>
  <si>
    <t>Followers (end of month)</t>
  </si>
  <si>
    <t>Instagram app: Professional dashboard / Insights</t>
  </si>
  <si>
    <t>Reach (accounts reached)</t>
  </si>
  <si>
    <t>Insights: Accounts reached</t>
  </si>
  <si>
    <t>Views</t>
  </si>
  <si>
    <t>Insights: Views (replaced impressions in 2025)</t>
  </si>
  <si>
    <t>Interactions</t>
  </si>
  <si>
    <t>Insights: Interactions (likes, comments, saves, shares)</t>
  </si>
  <si>
    <t>Link taps from profile</t>
  </si>
  <si>
    <t>Insights: profile activity, external link taps</t>
  </si>
  <si>
    <t>Follower growth %</t>
  </si>
  <si>
    <t>Calculated</t>
  </si>
  <si>
    <t>Engagement rate (by reach) %</t>
  </si>
  <si>
    <t>Calculated: interactions ÷ reach</t>
  </si>
  <si>
    <t>Facebook</t>
  </si>
  <si>
    <t>Meta Business Suite: Insights</t>
  </si>
  <si>
    <t>Reach (viewers)</t>
  </si>
  <si>
    <t>Business Suite Insights: reach / viewers</t>
  </si>
  <si>
    <t>Business Suite Insights: Views (replaced impressions in 2025)</t>
  </si>
  <si>
    <t>Business Suite Insights: content interactions</t>
  </si>
  <si>
    <t>Link clicks</t>
  </si>
  <si>
    <t>Business Suite Insights: link clicks</t>
  </si>
  <si>
    <t>LinkedIn Page</t>
  </si>
  <si>
    <t>Page admin view: Analytics, Followers</t>
  </si>
  <si>
    <t>Impressions</t>
  </si>
  <si>
    <t>Page analytics: Content, Impressions</t>
  </si>
  <si>
    <t>Members reached</t>
  </si>
  <si>
    <t>Page analytics: Content, Members reached</t>
  </si>
  <si>
    <t>Clicks</t>
  </si>
  <si>
    <t>Page analytics: Content, Clicks</t>
  </si>
  <si>
    <t>Reactions + comments + reposts</t>
  </si>
  <si>
    <t>Page analytics: Content</t>
  </si>
  <si>
    <t>Click-through rate %</t>
  </si>
  <si>
    <t>Calculated: clicks ÷ impressions (LinkedIn's own definition)</t>
  </si>
  <si>
    <t>Engagement rate %</t>
  </si>
  <si>
    <t>Calculated like LinkedIn: (clicks + reactions + comments + reposts) ÷ impressions</t>
  </si>
  <si>
    <t>TikTok</t>
  </si>
  <si>
    <t>TikTok app: Creator tools, Analytics</t>
  </si>
  <si>
    <t>Video views</t>
  </si>
  <si>
    <t>Analytics: Overview, views (pick a 28-day or custom range)</t>
  </si>
  <si>
    <t>Profile views</t>
  </si>
  <si>
    <t>Analytics: Overview, profile views</t>
  </si>
  <si>
    <t>Likes + comments + shares</t>
  </si>
  <si>
    <t>Analytics: Overview</t>
  </si>
  <si>
    <t>Engagement rate (by views) %</t>
  </si>
  <si>
    <t>Calculated: interactions ÷ views</t>
  </si>
  <si>
    <t>YouTube</t>
  </si>
  <si>
    <t>Subscribers (end of month)</t>
  </si>
  <si>
    <t>YouTube Studio: Analytics</t>
  </si>
  <si>
    <t>YouTube Studio: Analytics, Overview</t>
  </si>
  <si>
    <t>Watch time (hours)</t>
  </si>
  <si>
    <t>YouTube Studio: Analytics, Reach</t>
  </si>
  <si>
    <t>Impressions click-through rate %</t>
  </si>
  <si>
    <t>Type YouTube's own figure (Analytics, Reach)</t>
  </si>
  <si>
    <t>Subscriber growth %</t>
  </si>
  <si>
    <t>GA4: Reports, Acquisition, Traffic acquisition (Session default channel group)</t>
  </si>
  <si>
    <t>Sessions: Paid Social</t>
  </si>
  <si>
    <t>GA4: same report, Paid Social row</t>
  </si>
  <si>
    <t>Key events from social</t>
  </si>
  <si>
    <t>GA4: same report, Key events column (Organic + Paid Social)</t>
  </si>
  <si>
    <t>Calculated: key events ÷ social sessions</t>
  </si>
  <si>
    <t>Paid social</t>
  </si>
  <si>
    <t>Ad spend</t>
  </si>
  <si>
    <t>Ads Manager / Campaign Manager / TikTok Ads Manager</t>
  </si>
  <si>
    <t>Results (purchases, leads or sign-ups)</t>
  </si>
  <si>
    <t>Ads Manager: Results column</t>
  </si>
  <si>
    <t>Cost per result</t>
  </si>
  <si>
    <t>Calculated: spend ÷ results</t>
  </si>
  <si>
    <t>Example: a small online candle shop (Instagram + website)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</si>
</sst>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991B1B"/>
      <sz val="16"/>
    </font>
    <font/>
    <font>
      <b/>
      <sz val="13"/>
    </font>
    <font>
      <i/>
    </font>
    <font>
      <b/>
      <sz val="14"/>
    </font>
    <font>
      <i/>
      <color rgb="FF57534E"/>
    </font>
    <font>
      <b/>
      <color rgb="FFFFFFFF"/>
    </font>
    <font>
      <b/>
      <color rgb="FF1C1917"/>
      <sz val="14"/>
    </font>
    <font>
      <b/>
      <color rgb="FF1C1917"/>
    </font>
    <font>
      <color rgb="FF78716C"/>
      <sz val="10"/>
    </font>
  </fonts>
  <fills count="6">
    <fill>
      <patternFill patternType="none"/>
    </fill>
    <fill>
      <patternFill patternType="gray125"/>
    </fill>
    <fill>
      <patternFill patternType="solid">
        <fgColor rgb="FF991B1B"/>
      </patternFill>
    </fill>
    <fill>
      <patternFill patternType="solid">
        <fgColor rgb="FFFFFBEB"/>
      </patternFill>
    </fill>
    <fill>
      <patternFill patternType="solid">
        <fgColor rgb="FFF0FDF4"/>
      </patternFill>
    </fill>
    <fill>
      <patternFill patternType="solid">
        <fgColor rgb="FFF5F5F4"/>
      </patternFill>
    </fill>
  </fills>
  <borders count="2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1" xfId="0" applyFont="1" applyFill="1" applyBorder="1"/>
    <xf numFmtId="0" fontId="0" fillId="3" borderId="1" xfId="0" applyFill="1" applyBorder="1"/>
    <xf numFmtId="9" fontId="0" fillId="3" borderId="1" xfId="0" applyNumberFormat="1" applyFill="1" applyBorder="1"/>
    <xf numFmtId="0" fontId="0" fillId="4" borderId="1" xfId="0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0" fontId="8" fillId="0" borderId="0" xfId="0" applyFont="1"/>
    <xf numFmtId="0" fontId="9" fillId="0" borderId="0" xfId="0" applyFont="1"/>
    <xf numFmtId="0" fontId="9" fillId="5" borderId="0" xfId="0" applyFont="1" applyFill="1"/>
    <xf numFmtId="0" fontId="10" fillId="0" borderId="0" xfId="0" applyFont="1"/>
    <xf numFmtId="3" fontId="0" fillId="3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2</v>
      </c>
    </row>
    <row r="17" spans="1:1" x14ac:dyDescent="0.25">
      <c r="A17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2" width="34" customWidth="1"/>
    <col min="3" max="3" width="16" customWidth="1"/>
    <col min="4" max="4" width="18" customWidth="1"/>
    <col min="5" max="7" width="14" customWidth="1"/>
    <col min="8" max="8" width="18" customWidth="1"/>
  </cols>
  <sheetData>
    <row r="1" spans="1:1" x14ac:dyDescent="0.25">
      <c r="A1" s="5" t="s">
        <v>15</v>
      </c>
    </row>
    <row r="2" spans="1:1" x14ac:dyDescent="0.25">
      <c r="A2" s="6" t="s">
        <v>16</v>
      </c>
    </row>
    <row r="4" spans="1:8" s="7" customFormat="1" x14ac:dyDescent="0.25">
      <c r="A4" s="8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</row>
    <row r="5" spans="1:8" x14ac:dyDescent="0.25">
      <c r="A5" s="9" t="s">
        <v>25</v>
      </c>
      <c r="B5" s="9" t="s">
        <v>26</v>
      </c>
      <c r="C5" s="9" t="s">
        <v>27</v>
      </c>
      <c r="D5" s="9">
        <v>1133</v>
      </c>
      <c r="E5" s="10">
        <v>0.15</v>
      </c>
      <c r="F5" s="11">
        <f>IF(D5="","",D5*(1+E5))</f>
      </c>
      <c r="G5" s="9">
        <v>1290</v>
      </c>
      <c r="H5" s="11">
        <f>IF(OR(F5="",G5=""),"",IF(G5&gt;=F5,"Yes","Not yet"))</f>
      </c>
    </row>
    <row r="6" spans="1:8" x14ac:dyDescent="0.25">
      <c r="A6" s="9" t="s">
        <v>25</v>
      </c>
      <c r="B6" s="9" t="s">
        <v>28</v>
      </c>
      <c r="C6" s="9" t="s">
        <v>27</v>
      </c>
      <c r="D6" s="12">
        <v>0.0214</v>
      </c>
      <c r="E6" s="10">
        <v>0.1</v>
      </c>
      <c r="F6" s="13">
        <f>IF(D6="","",D6*(1+E6))</f>
      </c>
      <c r="G6" s="12">
        <v>0.022</v>
      </c>
      <c r="H6" s="11">
        <f>IF(OR(F6="",G6=""),"",IF(G6&gt;=F6,"Yes","Not yet"))</f>
      </c>
    </row>
    <row r="7" spans="1:8" x14ac:dyDescent="0.25">
      <c r="A7" s="9"/>
      <c r="B7" s="9"/>
      <c r="C7" s="9"/>
      <c r="D7" s="9"/>
      <c r="E7" s="10"/>
      <c r="F7" s="11">
        <f>IF(D7="","",D7*(1+E7))</f>
      </c>
      <c r="G7" s="9"/>
      <c r="H7" s="11">
        <f>IF(OR(F7="",G7=""),"",IF(G7&gt;=F7,"Yes","Not yet"))</f>
      </c>
    </row>
    <row r="8" spans="1:8" x14ac:dyDescent="0.25">
      <c r="A8" s="9"/>
      <c r="B8" s="9"/>
      <c r="C8" s="9"/>
      <c r="D8" s="9"/>
      <c r="E8" s="10"/>
      <c r="F8" s="11">
        <f>IF(D8="","",D8*(1+E8))</f>
      </c>
      <c r="G8" s="9"/>
      <c r="H8" s="11">
        <f>IF(OR(F8="",G8=""),"",IF(G8&gt;=F8,"Yes","Not yet"))</f>
      </c>
    </row>
    <row r="9" spans="1:8" x14ac:dyDescent="0.25">
      <c r="A9" s="9"/>
      <c r="B9" s="9"/>
      <c r="C9" s="9"/>
      <c r="D9" s="9"/>
      <c r="E9" s="10"/>
      <c r="F9" s="11">
        <f>IF(D9="","",D9*(1+E9))</f>
      </c>
      <c r="G9" s="9"/>
      <c r="H9" s="11">
        <f>IF(OR(F9="",G9=""),"",IF(G9&gt;=F9,"Yes","Not yet"))</f>
      </c>
    </row>
    <row r="10" spans="1:8" x14ac:dyDescent="0.25">
      <c r="A10" s="9"/>
      <c r="B10" s="9"/>
      <c r="C10" s="9"/>
      <c r="D10" s="9"/>
      <c r="E10" s="10"/>
      <c r="F10" s="11">
        <f>IF(D10="","",D10*(1+E10))</f>
      </c>
      <c r="G10" s="9"/>
      <c r="H10" s="11">
        <f>IF(OR(F10="",G10=""),"",IF(G10&gt;=F10,"Yes","Not yet"))</f>
      </c>
    </row>
    <row r="11" spans="1:8" x14ac:dyDescent="0.25">
      <c r="A11" s="9"/>
      <c r="B11" s="9"/>
      <c r="C11" s="9"/>
      <c r="D11" s="9"/>
      <c r="E11" s="10"/>
      <c r="F11" s="11">
        <f>IF(D11="","",D11*(1+E11))</f>
      </c>
      <c r="G11" s="9"/>
      <c r="H11" s="11">
        <f>IF(OR(F11="",G11=""),"",IF(G11&gt;=F11,"Yes","Not yet"))</f>
      </c>
    </row>
    <row r="12" spans="1:8" x14ac:dyDescent="0.25">
      <c r="A12" s="9"/>
      <c r="B12" s="9"/>
      <c r="C12" s="9"/>
      <c r="D12" s="9"/>
      <c r="E12" s="10"/>
      <c r="F12" s="11">
        <f>IF(D12="","",D12*(1+E12))</f>
      </c>
      <c r="G12" s="9"/>
      <c r="H12" s="11">
        <f>IF(OR(F12="",G12=""),"",IF(G12&gt;=F12,"Yes","Not yet"))</f>
      </c>
    </row>
    <row r="13" spans="1:8" x14ac:dyDescent="0.25">
      <c r="A13" s="9"/>
      <c r="B13" s="9"/>
      <c r="C13" s="9"/>
      <c r="D13" s="9"/>
      <c r="E13" s="10"/>
      <c r="F13" s="11">
        <f>IF(D13="","",D13*(1+E13))</f>
      </c>
      <c r="G13" s="9"/>
      <c r="H13" s="11">
        <f>IF(OR(F13="",G13=""),"",IF(G13&gt;=F13,"Yes","Not yet"))</f>
      </c>
    </row>
    <row r="14" spans="1:8" x14ac:dyDescent="0.25">
      <c r="A14" s="9"/>
      <c r="B14" s="9"/>
      <c r="C14" s="9"/>
      <c r="D14" s="9"/>
      <c r="E14" s="10"/>
      <c r="F14" s="11">
        <f>IF(D14="","",D14*(1+E14))</f>
      </c>
      <c r="G14" s="9"/>
      <c r="H14" s="11">
        <f>IF(OR(F14="",G14=""),"",IF(G14&gt;=F14,"Yes","Not yet"))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58" customWidth="1"/>
    <col min="3" max="14" width="11" customWidth="1"/>
  </cols>
  <sheetData>
    <row r="1" spans="1:1" x14ac:dyDescent="0.25">
      <c r="A1" s="14" t="s">
        <v>29</v>
      </c>
    </row>
    <row r="2" spans="1:1" x14ac:dyDescent="0.25">
      <c r="A2" s="6" t="s">
        <v>30</v>
      </c>
    </row>
    <row r="3" spans="1:14" s="7" customFormat="1" x14ac:dyDescent="0.25">
      <c r="A3" s="8" t="s">
        <v>31</v>
      </c>
      <c r="B3" s="8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8" t="s">
        <v>37</v>
      </c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8" t="s">
        <v>43</v>
      </c>
      <c r="N3" s="8" t="s">
        <v>44</v>
      </c>
    </row>
    <row r="4" spans="1:14" s="15" customFormat="1" x14ac:dyDescent="0.25">
      <c r="A4" s="16" t="s">
        <v>45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t="s">
        <v>46</v>
      </c>
      <c r="B5" s="17" t="s">
        <v>47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t="s">
        <v>48</v>
      </c>
      <c r="B6" s="17" t="s">
        <v>49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t="s">
        <v>50</v>
      </c>
      <c r="B7" s="17" t="s">
        <v>51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t="s">
        <v>52</v>
      </c>
      <c r="B8" s="17" t="s">
        <v>53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t="s">
        <v>54</v>
      </c>
      <c r="B9" s="17" t="s">
        <v>55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t="s">
        <v>56</v>
      </c>
      <c r="B10" s="17" t="s">
        <v>57</v>
      </c>
      <c r="C10" s="13" t="s">
        <v>2</v>
      </c>
      <c r="D10" s="13">
        <f>IF(OR(D5="",C5=""),"",IFERROR((D5-C5)/C5,""))</f>
      </c>
      <c r="E10" s="13">
        <f>IF(OR(E5="",D5=""),"",IFERROR((E5-D5)/D5,""))</f>
      </c>
      <c r="F10" s="13">
        <f>IF(OR(F5="",E5=""),"",IFERROR((F5-E5)/E5,""))</f>
      </c>
      <c r="G10" s="13">
        <f>IF(OR(G5="",F5=""),"",IFERROR((G5-F5)/F5,""))</f>
      </c>
      <c r="H10" s="13">
        <f>IF(OR(H5="",G5=""),"",IFERROR((H5-G5)/G5,""))</f>
      </c>
      <c r="I10" s="13">
        <f>IF(OR(I5="",H5=""),"",IFERROR((I5-H5)/H5,""))</f>
      </c>
      <c r="J10" s="13">
        <f>IF(OR(J5="",I5=""),"",IFERROR((J5-I5)/I5,""))</f>
      </c>
      <c r="K10" s="13">
        <f>IF(OR(K5="",J5=""),"",IFERROR((K5-J5)/J5,""))</f>
      </c>
      <c r="L10" s="13">
        <f>IF(OR(L5="",K5=""),"",IFERROR((L5-K5)/K5,""))</f>
      </c>
      <c r="M10" s="13">
        <f>IF(OR(M5="",L5=""),"",IFERROR((M5-L5)/L5,""))</f>
      </c>
      <c r="N10" s="13">
        <f>IF(OR(N5="",M5=""),"",IFERROR((N5-M5)/M5,""))</f>
      </c>
    </row>
    <row r="11" spans="1:14" x14ac:dyDescent="0.25">
      <c r="A11" t="s">
        <v>58</v>
      </c>
      <c r="B11" s="17" t="s">
        <v>59</v>
      </c>
      <c r="C11" s="13">
        <f>IF(C8="","",IFERROR(C8/C6,""))</f>
      </c>
      <c r="D11" s="13">
        <f>IF(D8="","",IFERROR(D8/D6,""))</f>
      </c>
      <c r="E11" s="13">
        <f>IF(E8="","",IFERROR(E8/E6,""))</f>
      </c>
      <c r="F11" s="13">
        <f>IF(F8="","",IFERROR(F8/F6,""))</f>
      </c>
      <c r="G11" s="13">
        <f>IF(G8="","",IFERROR(G8/G6,""))</f>
      </c>
      <c r="H11" s="13">
        <f>IF(H8="","",IFERROR(H8/H6,""))</f>
      </c>
      <c r="I11" s="13">
        <f>IF(I8="","",IFERROR(I8/I6,""))</f>
      </c>
      <c r="J11" s="13">
        <f>IF(J8="","",IFERROR(J8/J6,""))</f>
      </c>
      <c r="K11" s="13">
        <f>IF(K8="","",IFERROR(K8/K6,""))</f>
      </c>
      <c r="L11" s="13">
        <f>IF(L8="","",IFERROR(L8/L6,""))</f>
      </c>
      <c r="M11" s="13">
        <f>IF(M8="","",IFERROR(M8/M6,""))</f>
      </c>
      <c r="N11" s="13">
        <f>IF(N8="","",IFERROR(N8/N6,""))</f>
      </c>
    </row>
    <row r="13" spans="1:14" s="15" customFormat="1" x14ac:dyDescent="0.25">
      <c r="A13" s="16" t="s">
        <v>60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t="s">
        <v>46</v>
      </c>
      <c r="B14" s="17" t="s">
        <v>61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t="s">
        <v>62</v>
      </c>
      <c r="B15" s="17" t="s">
        <v>63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t="s">
        <v>50</v>
      </c>
      <c r="B16" s="17" t="s">
        <v>64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t="s">
        <v>52</v>
      </c>
      <c r="B17" s="17" t="s">
        <v>65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t="s">
        <v>66</v>
      </c>
      <c r="B18" s="17" t="s">
        <v>67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t="s">
        <v>56</v>
      </c>
      <c r="B19" s="17" t="s">
        <v>57</v>
      </c>
      <c r="C19" s="13" t="s">
        <v>2</v>
      </c>
      <c r="D19" s="13">
        <f>IF(OR(D14="",C14=""),"",IFERROR((D14-C14)/C14,""))</f>
      </c>
      <c r="E19" s="13">
        <f>IF(OR(E14="",D14=""),"",IFERROR((E14-D14)/D14,""))</f>
      </c>
      <c r="F19" s="13">
        <f>IF(OR(F14="",E14=""),"",IFERROR((F14-E14)/E14,""))</f>
      </c>
      <c r="G19" s="13">
        <f>IF(OR(G14="",F14=""),"",IFERROR((G14-F14)/F14,""))</f>
      </c>
      <c r="H19" s="13">
        <f>IF(OR(H14="",G14=""),"",IFERROR((H14-G14)/G14,""))</f>
      </c>
      <c r="I19" s="13">
        <f>IF(OR(I14="",H14=""),"",IFERROR((I14-H14)/H14,""))</f>
      </c>
      <c r="J19" s="13">
        <f>IF(OR(J14="",I14=""),"",IFERROR((J14-I14)/I14,""))</f>
      </c>
      <c r="K19" s="13">
        <f>IF(OR(K14="",J14=""),"",IFERROR((K14-J14)/J14,""))</f>
      </c>
      <c r="L19" s="13">
        <f>IF(OR(L14="",K14=""),"",IFERROR((L14-K14)/K14,""))</f>
      </c>
      <c r="M19" s="13">
        <f>IF(OR(M14="",L14=""),"",IFERROR((M14-L14)/L14,""))</f>
      </c>
      <c r="N19" s="13">
        <f>IF(OR(N14="",M14=""),"",IFERROR((N14-M14)/M14,""))</f>
      </c>
    </row>
    <row r="20" spans="1:14" x14ac:dyDescent="0.25">
      <c r="A20" t="s">
        <v>58</v>
      </c>
      <c r="B20" s="17" t="s">
        <v>59</v>
      </c>
      <c r="C20" s="13">
        <f>IF(C17="","",IFERROR(C17/C15,""))</f>
      </c>
      <c r="D20" s="13">
        <f>IF(D17="","",IFERROR(D17/D15,""))</f>
      </c>
      <c r="E20" s="13">
        <f>IF(E17="","",IFERROR(E17/E15,""))</f>
      </c>
      <c r="F20" s="13">
        <f>IF(F17="","",IFERROR(F17/F15,""))</f>
      </c>
      <c r="G20" s="13">
        <f>IF(G17="","",IFERROR(G17/G15,""))</f>
      </c>
      <c r="H20" s="13">
        <f>IF(H17="","",IFERROR(H17/H15,""))</f>
      </c>
      <c r="I20" s="13">
        <f>IF(I17="","",IFERROR(I17/I15,""))</f>
      </c>
      <c r="J20" s="13">
        <f>IF(J17="","",IFERROR(J17/J15,""))</f>
      </c>
      <c r="K20" s="13">
        <f>IF(K17="","",IFERROR(K17/K15,""))</f>
      </c>
      <c r="L20" s="13">
        <f>IF(L17="","",IFERROR(L17/L15,""))</f>
      </c>
      <c r="M20" s="13">
        <f>IF(M17="","",IFERROR(M17/M15,""))</f>
      </c>
      <c r="N20" s="13">
        <f>IF(N17="","",IFERROR(N17/N15,""))</f>
      </c>
    </row>
    <row r="22" spans="1:14" s="15" customFormat="1" x14ac:dyDescent="0.25">
      <c r="A22" s="16" t="s">
        <v>68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25">
      <c r="A23" t="s">
        <v>46</v>
      </c>
      <c r="B23" s="17" t="s">
        <v>69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t="s">
        <v>70</v>
      </c>
      <c r="B24" s="17" t="s">
        <v>71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A25" t="s">
        <v>72</v>
      </c>
      <c r="B25" s="17" t="s">
        <v>73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t="s">
        <v>74</v>
      </c>
      <c r="B26" s="17" t="s">
        <v>75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5">
      <c r="A27" t="s">
        <v>76</v>
      </c>
      <c r="B27" s="17" t="s">
        <v>77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x14ac:dyDescent="0.25">
      <c r="A28" t="s">
        <v>56</v>
      </c>
      <c r="B28" s="17" t="s">
        <v>57</v>
      </c>
      <c r="C28" s="13" t="s">
        <v>2</v>
      </c>
      <c r="D28" s="13">
        <f>IF(OR(D23="",C23=""),"",IFERROR((D23-C23)/C23,""))</f>
      </c>
      <c r="E28" s="13">
        <f>IF(OR(E23="",D23=""),"",IFERROR((E23-D23)/D23,""))</f>
      </c>
      <c r="F28" s="13">
        <f>IF(OR(F23="",E23=""),"",IFERROR((F23-E23)/E23,""))</f>
      </c>
      <c r="G28" s="13">
        <f>IF(OR(G23="",F23=""),"",IFERROR((G23-F23)/F23,""))</f>
      </c>
      <c r="H28" s="13">
        <f>IF(OR(H23="",G23=""),"",IFERROR((H23-G23)/G23,""))</f>
      </c>
      <c r="I28" s="13">
        <f>IF(OR(I23="",H23=""),"",IFERROR((I23-H23)/H23,""))</f>
      </c>
      <c r="J28" s="13">
        <f>IF(OR(J23="",I23=""),"",IFERROR((J23-I23)/I23,""))</f>
      </c>
      <c r="K28" s="13">
        <f>IF(OR(K23="",J23=""),"",IFERROR((K23-J23)/J23,""))</f>
      </c>
      <c r="L28" s="13">
        <f>IF(OR(L23="",K23=""),"",IFERROR((L23-K23)/K23,""))</f>
      </c>
      <c r="M28" s="13">
        <f>IF(OR(M23="",L23=""),"",IFERROR((M23-L23)/L23,""))</f>
      </c>
      <c r="N28" s="13">
        <f>IF(OR(N23="",M23=""),"",IFERROR((N23-M23)/M23,""))</f>
      </c>
    </row>
    <row r="29" spans="1:14" x14ac:dyDescent="0.25">
      <c r="A29" t="s">
        <v>78</v>
      </c>
      <c r="B29" s="17" t="s">
        <v>79</v>
      </c>
      <c r="C29" s="13">
        <f>IF(C26="","",IFERROR(C26/C24,""))</f>
      </c>
      <c r="D29" s="13">
        <f>IF(D26="","",IFERROR(D26/D24,""))</f>
      </c>
      <c r="E29" s="13">
        <f>IF(E26="","",IFERROR(E26/E24,""))</f>
      </c>
      <c r="F29" s="13">
        <f>IF(F26="","",IFERROR(F26/F24,""))</f>
      </c>
      <c r="G29" s="13">
        <f>IF(G26="","",IFERROR(G26/G24,""))</f>
      </c>
      <c r="H29" s="13">
        <f>IF(H26="","",IFERROR(H26/H24,""))</f>
      </c>
      <c r="I29" s="13">
        <f>IF(I26="","",IFERROR(I26/I24,""))</f>
      </c>
      <c r="J29" s="13">
        <f>IF(J26="","",IFERROR(J26/J24,""))</f>
      </c>
      <c r="K29" s="13">
        <f>IF(K26="","",IFERROR(K26/K24,""))</f>
      </c>
      <c r="L29" s="13">
        <f>IF(L26="","",IFERROR(L26/L24,""))</f>
      </c>
      <c r="M29" s="13">
        <f>IF(M26="","",IFERROR(M26/M24,""))</f>
      </c>
      <c r="N29" s="13">
        <f>IF(N26="","",IFERROR(N26/N24,""))</f>
      </c>
    </row>
    <row r="30" spans="1:14" x14ac:dyDescent="0.25">
      <c r="A30" t="s">
        <v>80</v>
      </c>
      <c r="B30" s="17" t="s">
        <v>81</v>
      </c>
      <c r="C30" s="13">
        <f>IF(C26="","",IFERROR((C26+C27)/C24,""))</f>
      </c>
      <c r="D30" s="13">
        <f>IF(D26="","",IFERROR((D26+D27)/D24,""))</f>
      </c>
      <c r="E30" s="13">
        <f>IF(E26="","",IFERROR((E26+E27)/E24,""))</f>
      </c>
      <c r="F30" s="13">
        <f>IF(F26="","",IFERROR((F26+F27)/F24,""))</f>
      </c>
      <c r="G30" s="13">
        <f>IF(G26="","",IFERROR((G26+G27)/G24,""))</f>
      </c>
      <c r="H30" s="13">
        <f>IF(H26="","",IFERROR((H26+H27)/H24,""))</f>
      </c>
      <c r="I30" s="13">
        <f>IF(I26="","",IFERROR((I26+I27)/I24,""))</f>
      </c>
      <c r="J30" s="13">
        <f>IF(J26="","",IFERROR((J26+J27)/J24,""))</f>
      </c>
      <c r="K30" s="13">
        <f>IF(K26="","",IFERROR((K26+K27)/K24,""))</f>
      </c>
      <c r="L30" s="13">
        <f>IF(L26="","",IFERROR((L26+L27)/L24,""))</f>
      </c>
      <c r="M30" s="13">
        <f>IF(M26="","",IFERROR((M26+M27)/M24,""))</f>
      </c>
      <c r="N30" s="13">
        <f>IF(N26="","",IFERROR((N26+N27)/N24,""))</f>
      </c>
    </row>
    <row r="32" spans="1:14" s="15" customFormat="1" x14ac:dyDescent="0.25">
      <c r="A32" s="16" t="s">
        <v>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25">
      <c r="A33" t="s">
        <v>46</v>
      </c>
      <c r="B33" s="17" t="s">
        <v>83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t="s">
        <v>84</v>
      </c>
      <c r="B34" s="17" t="s">
        <v>85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25">
      <c r="A35" t="s">
        <v>86</v>
      </c>
      <c r="B35" s="17" t="s">
        <v>87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x14ac:dyDescent="0.25">
      <c r="A36" t="s">
        <v>88</v>
      </c>
      <c r="B36" s="17" t="s">
        <v>89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x14ac:dyDescent="0.25">
      <c r="A37" t="s">
        <v>56</v>
      </c>
      <c r="B37" s="17" t="s">
        <v>57</v>
      </c>
      <c r="C37" s="13" t="s">
        <v>2</v>
      </c>
      <c r="D37" s="13">
        <f>IF(OR(D33="",C33=""),"",IFERROR((D33-C33)/C33,""))</f>
      </c>
      <c r="E37" s="13">
        <f>IF(OR(E33="",D33=""),"",IFERROR((E33-D33)/D33,""))</f>
      </c>
      <c r="F37" s="13">
        <f>IF(OR(F33="",E33=""),"",IFERROR((F33-E33)/E33,""))</f>
      </c>
      <c r="G37" s="13">
        <f>IF(OR(G33="",F33=""),"",IFERROR((G33-F33)/F33,""))</f>
      </c>
      <c r="H37" s="13">
        <f>IF(OR(H33="",G33=""),"",IFERROR((H33-G33)/G33,""))</f>
      </c>
      <c r="I37" s="13">
        <f>IF(OR(I33="",H33=""),"",IFERROR((I33-H33)/H33,""))</f>
      </c>
      <c r="J37" s="13">
        <f>IF(OR(J33="",I33=""),"",IFERROR((J33-I33)/I33,""))</f>
      </c>
      <c r="K37" s="13">
        <f>IF(OR(K33="",J33=""),"",IFERROR((K33-J33)/J33,""))</f>
      </c>
      <c r="L37" s="13">
        <f>IF(OR(L33="",K33=""),"",IFERROR((L33-K33)/K33,""))</f>
      </c>
      <c r="M37" s="13">
        <f>IF(OR(M33="",L33=""),"",IFERROR((M33-L33)/L33,""))</f>
      </c>
      <c r="N37" s="13">
        <f>IF(OR(N33="",M33=""),"",IFERROR((N33-M33)/M33,""))</f>
      </c>
    </row>
    <row r="38" spans="1:14" x14ac:dyDescent="0.25">
      <c r="A38" t="s">
        <v>90</v>
      </c>
      <c r="B38" s="17" t="s">
        <v>91</v>
      </c>
      <c r="C38" s="13">
        <f>IF(C36="","",IFERROR(C36/C34,""))</f>
      </c>
      <c r="D38" s="13">
        <f>IF(D36="","",IFERROR(D36/D34,""))</f>
      </c>
      <c r="E38" s="13">
        <f>IF(E36="","",IFERROR(E36/E34,""))</f>
      </c>
      <c r="F38" s="13">
        <f>IF(F36="","",IFERROR(F36/F34,""))</f>
      </c>
      <c r="G38" s="13">
        <f>IF(G36="","",IFERROR(G36/G34,""))</f>
      </c>
      <c r="H38" s="13">
        <f>IF(H36="","",IFERROR(H36/H34,""))</f>
      </c>
      <c r="I38" s="13">
        <f>IF(I36="","",IFERROR(I36/I34,""))</f>
      </c>
      <c r="J38" s="13">
        <f>IF(J36="","",IFERROR(J36/J34,""))</f>
      </c>
      <c r="K38" s="13">
        <f>IF(K36="","",IFERROR(K36/K34,""))</f>
      </c>
      <c r="L38" s="13">
        <f>IF(L36="","",IFERROR(L36/L34,""))</f>
      </c>
      <c r="M38" s="13">
        <f>IF(M36="","",IFERROR(M36/M34,""))</f>
      </c>
      <c r="N38" s="13">
        <f>IF(N36="","",IFERROR(N36/N34,""))</f>
      </c>
    </row>
    <row r="40" spans="1:14" s="15" customFormat="1" x14ac:dyDescent="0.25">
      <c r="A40" s="16" t="s">
        <v>92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x14ac:dyDescent="0.25">
      <c r="A41" t="s">
        <v>93</v>
      </c>
      <c r="B41" s="17" t="s">
        <v>94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t="s">
        <v>50</v>
      </c>
      <c r="B42" s="17" t="s">
        <v>95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25">
      <c r="A43" t="s">
        <v>96</v>
      </c>
      <c r="B43" s="17" t="s">
        <v>95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x14ac:dyDescent="0.25">
      <c r="A44" t="s">
        <v>70</v>
      </c>
      <c r="B44" s="17" t="s">
        <v>97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x14ac:dyDescent="0.25">
      <c r="A45" t="s">
        <v>98</v>
      </c>
      <c r="B45" s="17" t="s">
        <v>99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x14ac:dyDescent="0.25">
      <c r="A46" t="s">
        <v>100</v>
      </c>
      <c r="B46" s="17" t="s">
        <v>57</v>
      </c>
      <c r="C46" s="13" t="s">
        <v>2</v>
      </c>
      <c r="D46" s="13">
        <f>IF(OR(D41="",C41=""),"",IFERROR((D41-C41)/C41,""))</f>
      </c>
      <c r="E46" s="13">
        <f>IF(OR(E41="",D41=""),"",IFERROR((E41-D41)/D41,""))</f>
      </c>
      <c r="F46" s="13">
        <f>IF(OR(F41="",E41=""),"",IFERROR((F41-E41)/E41,""))</f>
      </c>
      <c r="G46" s="13">
        <f>IF(OR(G41="",F41=""),"",IFERROR((G41-F41)/F41,""))</f>
      </c>
      <c r="H46" s="13">
        <f>IF(OR(H41="",G41=""),"",IFERROR((H41-G41)/G41,""))</f>
      </c>
      <c r="I46" s="13">
        <f>IF(OR(I41="",H41=""),"",IFERROR((I41-H41)/H41,""))</f>
      </c>
      <c r="J46" s="13">
        <f>IF(OR(J41="",I41=""),"",IFERROR((J41-I41)/I41,""))</f>
      </c>
      <c r="K46" s="13">
        <f>IF(OR(K41="",J41=""),"",IFERROR((K41-J41)/J41,""))</f>
      </c>
      <c r="L46" s="13">
        <f>IF(OR(L41="",K41=""),"",IFERROR((L41-K41)/K41,""))</f>
      </c>
      <c r="M46" s="13">
        <f>IF(OR(M41="",L41=""),"",IFERROR((M41-L41)/L41,""))</f>
      </c>
      <c r="N46" s="13">
        <f>IF(OR(N41="",M41=""),"",IFERROR((N41-M41)/M41,""))</f>
      </c>
    </row>
    <row r="48" spans="1:14" s="15" customFormat="1" x14ac:dyDescent="0.25">
      <c r="A48" s="16" t="s">
        <v>27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x14ac:dyDescent="0.25">
      <c r="A49" t="s">
        <v>26</v>
      </c>
      <c r="B49" s="17" t="s">
        <v>101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t="s">
        <v>102</v>
      </c>
      <c r="B50" s="17" t="s">
        <v>103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x14ac:dyDescent="0.25">
      <c r="A51" t="s">
        <v>104</v>
      </c>
      <c r="B51" s="17" t="s">
        <v>105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5">
      <c r="A52" t="s">
        <v>28</v>
      </c>
      <c r="B52" s="17" t="s">
        <v>106</v>
      </c>
      <c r="C52" s="13">
        <f>IF(C51="","",IFERROR(C51/(C49+C50),""))</f>
      </c>
      <c r="D52" s="13">
        <f>IF(D51="","",IFERROR(D51/(D49+D50),""))</f>
      </c>
      <c r="E52" s="13">
        <f>IF(E51="","",IFERROR(E51/(E49+E50),""))</f>
      </c>
      <c r="F52" s="13">
        <f>IF(F51="","",IFERROR(F51/(F49+F50),""))</f>
      </c>
      <c r="G52" s="13">
        <f>IF(G51="","",IFERROR(G51/(G49+G50),""))</f>
      </c>
      <c r="H52" s="13">
        <f>IF(H51="","",IFERROR(H51/(H49+H50),""))</f>
      </c>
      <c r="I52" s="13">
        <f>IF(I51="","",IFERROR(I51/(I49+I50),""))</f>
      </c>
      <c r="J52" s="13">
        <f>IF(J51="","",IFERROR(J51/(J49+J50),""))</f>
      </c>
      <c r="K52" s="13">
        <f>IF(K51="","",IFERROR(K51/(K49+K50),""))</f>
      </c>
      <c r="L52" s="13">
        <f>IF(L51="","",IFERROR(L51/(L49+L50),""))</f>
      </c>
      <c r="M52" s="13">
        <f>IF(M51="","",IFERROR(M51/(M49+M50),""))</f>
      </c>
      <c r="N52" s="13">
        <f>IF(N51="","",IFERROR(N51/(N49+N50),""))</f>
      </c>
    </row>
    <row r="54" spans="1:14" s="15" customFormat="1" x14ac:dyDescent="0.25">
      <c r="A54" s="16" t="s">
        <v>107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x14ac:dyDescent="0.25">
      <c r="A55" t="s">
        <v>108</v>
      </c>
      <c r="B55" s="17" t="s">
        <v>109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1:14" x14ac:dyDescent="0.25">
      <c r="A56" t="s">
        <v>110</v>
      </c>
      <c r="B56" s="17" t="s">
        <v>111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t="s">
        <v>112</v>
      </c>
      <c r="B57" s="17" t="s">
        <v>113</v>
      </c>
      <c r="C57" s="20">
        <f>IF(C55="","",IFERROR(C55/C56,""))</f>
      </c>
      <c r="D57" s="20">
        <f>IF(D55="","",IFERROR(D55/D56,""))</f>
      </c>
      <c r="E57" s="20">
        <f>IF(E55="","",IFERROR(E55/E56,""))</f>
      </c>
      <c r="F57" s="20">
        <f>IF(F55="","",IFERROR(F55/F56,""))</f>
      </c>
      <c r="G57" s="20">
        <f>IF(G55="","",IFERROR(G55/G56,""))</f>
      </c>
      <c r="H57" s="20">
        <f>IF(H55="","",IFERROR(H55/H56,""))</f>
      </c>
      <c r="I57" s="20">
        <f>IF(I55="","",IFERROR(I55/I56,""))</f>
      </c>
      <c r="J57" s="20">
        <f>IF(J55="","",IFERROR(J55/J56,""))</f>
      </c>
      <c r="K57" s="20">
        <f>IF(K55="","",IFERROR(K55/K56,""))</f>
      </c>
      <c r="L57" s="20">
        <f>IF(L55="","",IFERROR(L55/L56,""))</f>
      </c>
      <c r="M57" s="20">
        <f>IF(M55="","",IFERROR(M55/M56,""))</f>
      </c>
      <c r="N57" s="20">
        <f>IF(N55="","",IFERROR(N55/N56,""))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58" customWidth="1"/>
    <col min="3" max="14" width="11" customWidth="1"/>
  </cols>
  <sheetData>
    <row r="1" spans="1:1" x14ac:dyDescent="0.25">
      <c r="A1" s="14" t="s">
        <v>114</v>
      </c>
    </row>
    <row r="2" spans="1:1" x14ac:dyDescent="0.25">
      <c r="A2" s="6" t="s">
        <v>30</v>
      </c>
    </row>
    <row r="3" spans="1:14" s="7" customFormat="1" x14ac:dyDescent="0.25">
      <c r="A3" s="8" t="s">
        <v>31</v>
      </c>
      <c r="B3" s="8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8" t="s">
        <v>37</v>
      </c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8" t="s">
        <v>43</v>
      </c>
      <c r="N3" s="8" t="s">
        <v>44</v>
      </c>
    </row>
    <row r="4" spans="1:14" s="15" customFormat="1" x14ac:dyDescent="0.25">
      <c r="A4" s="16" t="s">
        <v>45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t="s">
        <v>46</v>
      </c>
      <c r="B5" s="17" t="s">
        <v>47</v>
      </c>
      <c r="C5" s="18">
        <v>4120</v>
      </c>
      <c r="D5" s="18">
        <v>4310</v>
      </c>
      <c r="E5" s="18">
        <v>4505</v>
      </c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t="s">
        <v>48</v>
      </c>
      <c r="B6" s="17" t="s">
        <v>49</v>
      </c>
      <c r="C6" s="18">
        <v>18400</v>
      </c>
      <c r="D6" s="18">
        <v>21900</v>
      </c>
      <c r="E6" s="18">
        <v>20300</v>
      </c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t="s">
        <v>50</v>
      </c>
      <c r="B7" s="17" t="s">
        <v>51</v>
      </c>
      <c r="C7" s="18">
        <v>61200</v>
      </c>
      <c r="D7" s="18">
        <v>74800</v>
      </c>
      <c r="E7" s="18">
        <v>69100</v>
      </c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t="s">
        <v>52</v>
      </c>
      <c r="B8" s="17" t="s">
        <v>53</v>
      </c>
      <c r="C8" s="18">
        <v>1290</v>
      </c>
      <c r="D8" s="18">
        <v>1650</v>
      </c>
      <c r="E8" s="18">
        <v>1420</v>
      </c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t="s">
        <v>54</v>
      </c>
      <c r="B9" s="17" t="s">
        <v>55</v>
      </c>
      <c r="C9" s="18">
        <v>310</v>
      </c>
      <c r="D9" s="18">
        <v>402</v>
      </c>
      <c r="E9" s="18">
        <v>371</v>
      </c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t="s">
        <v>56</v>
      </c>
      <c r="B10" s="17" t="s">
        <v>57</v>
      </c>
      <c r="C10" s="13" t="s">
        <v>2</v>
      </c>
      <c r="D10" s="13">
        <f>IF(OR(D5="",C5=""),"",IFERROR((D5-C5)/C5,""))</f>
      </c>
      <c r="E10" s="13">
        <f>IF(OR(E5="",D5=""),"",IFERROR((E5-D5)/D5,""))</f>
      </c>
      <c r="F10" s="13">
        <f>IF(OR(F5="",E5=""),"",IFERROR((F5-E5)/E5,""))</f>
      </c>
      <c r="G10" s="13">
        <f>IF(OR(G5="",F5=""),"",IFERROR((G5-F5)/F5,""))</f>
      </c>
      <c r="H10" s="13">
        <f>IF(OR(H5="",G5=""),"",IFERROR((H5-G5)/G5,""))</f>
      </c>
      <c r="I10" s="13">
        <f>IF(OR(I5="",H5=""),"",IFERROR((I5-H5)/H5,""))</f>
      </c>
      <c r="J10" s="13">
        <f>IF(OR(J5="",I5=""),"",IFERROR((J5-I5)/I5,""))</f>
      </c>
      <c r="K10" s="13">
        <f>IF(OR(K5="",J5=""),"",IFERROR((K5-J5)/J5,""))</f>
      </c>
      <c r="L10" s="13">
        <f>IF(OR(L5="",K5=""),"",IFERROR((L5-K5)/K5,""))</f>
      </c>
      <c r="M10" s="13">
        <f>IF(OR(M5="",L5=""),"",IFERROR((M5-L5)/L5,""))</f>
      </c>
      <c r="N10" s="13">
        <f>IF(OR(N5="",M5=""),"",IFERROR((N5-M5)/M5,""))</f>
      </c>
    </row>
    <row r="11" spans="1:14" x14ac:dyDescent="0.25">
      <c r="A11" t="s">
        <v>58</v>
      </c>
      <c r="B11" s="17" t="s">
        <v>59</v>
      </c>
      <c r="C11" s="13">
        <f>IF(C8="","",IFERROR(C8/C6,""))</f>
      </c>
      <c r="D11" s="13">
        <f>IF(D8="","",IFERROR(D8/D6,""))</f>
      </c>
      <c r="E11" s="13">
        <f>IF(E8="","",IFERROR(E8/E6,""))</f>
      </c>
      <c r="F11" s="13">
        <f>IF(F8="","",IFERROR(F8/F6,""))</f>
      </c>
      <c r="G11" s="13">
        <f>IF(G8="","",IFERROR(G8/G6,""))</f>
      </c>
      <c r="H11" s="13">
        <f>IF(H8="","",IFERROR(H8/H6,""))</f>
      </c>
      <c r="I11" s="13">
        <f>IF(I8="","",IFERROR(I8/I6,""))</f>
      </c>
      <c r="J11" s="13">
        <f>IF(J8="","",IFERROR(J8/J6,""))</f>
      </c>
      <c r="K11" s="13">
        <f>IF(K8="","",IFERROR(K8/K6,""))</f>
      </c>
      <c r="L11" s="13">
        <f>IF(L8="","",IFERROR(L8/L6,""))</f>
      </c>
      <c r="M11" s="13">
        <f>IF(M8="","",IFERROR(M8/M6,""))</f>
      </c>
      <c r="N11" s="13">
        <f>IF(N8="","",IFERROR(N8/N6,""))</f>
      </c>
    </row>
    <row r="13" spans="1:14" s="15" customFormat="1" x14ac:dyDescent="0.25">
      <c r="A13" s="16" t="s">
        <v>60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t="s">
        <v>46</v>
      </c>
      <c r="B14" s="17" t="s">
        <v>61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t="s">
        <v>62</v>
      </c>
      <c r="B15" s="17" t="s">
        <v>63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t="s">
        <v>50</v>
      </c>
      <c r="B16" s="17" t="s">
        <v>64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t="s">
        <v>52</v>
      </c>
      <c r="B17" s="17" t="s">
        <v>65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t="s">
        <v>66</v>
      </c>
      <c r="B18" s="17" t="s">
        <v>67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x14ac:dyDescent="0.25">
      <c r="A19" t="s">
        <v>56</v>
      </c>
      <c r="B19" s="17" t="s">
        <v>57</v>
      </c>
      <c r="C19" s="13" t="s">
        <v>2</v>
      </c>
      <c r="D19" s="13">
        <f>IF(OR(D14="",C14=""),"",IFERROR((D14-C14)/C14,""))</f>
      </c>
      <c r="E19" s="13">
        <f>IF(OR(E14="",D14=""),"",IFERROR((E14-D14)/D14,""))</f>
      </c>
      <c r="F19" s="13">
        <f>IF(OR(F14="",E14=""),"",IFERROR((F14-E14)/E14,""))</f>
      </c>
      <c r="G19" s="13">
        <f>IF(OR(G14="",F14=""),"",IFERROR((G14-F14)/F14,""))</f>
      </c>
      <c r="H19" s="13">
        <f>IF(OR(H14="",G14=""),"",IFERROR((H14-G14)/G14,""))</f>
      </c>
      <c r="I19" s="13">
        <f>IF(OR(I14="",H14=""),"",IFERROR((I14-H14)/H14,""))</f>
      </c>
      <c r="J19" s="13">
        <f>IF(OR(J14="",I14=""),"",IFERROR((J14-I14)/I14,""))</f>
      </c>
      <c r="K19" s="13">
        <f>IF(OR(K14="",J14=""),"",IFERROR((K14-J14)/J14,""))</f>
      </c>
      <c r="L19" s="13">
        <f>IF(OR(L14="",K14=""),"",IFERROR((L14-K14)/K14,""))</f>
      </c>
      <c r="M19" s="13">
        <f>IF(OR(M14="",L14=""),"",IFERROR((M14-L14)/L14,""))</f>
      </c>
      <c r="N19" s="13">
        <f>IF(OR(N14="",M14=""),"",IFERROR((N14-M14)/M14,""))</f>
      </c>
    </row>
    <row r="20" spans="1:14" x14ac:dyDescent="0.25">
      <c r="A20" t="s">
        <v>58</v>
      </c>
      <c r="B20" s="17" t="s">
        <v>59</v>
      </c>
      <c r="C20" s="13">
        <f>IF(C17="","",IFERROR(C17/C15,""))</f>
      </c>
      <c r="D20" s="13">
        <f>IF(D17="","",IFERROR(D17/D15,""))</f>
      </c>
      <c r="E20" s="13">
        <f>IF(E17="","",IFERROR(E17/E15,""))</f>
      </c>
      <c r="F20" s="13">
        <f>IF(F17="","",IFERROR(F17/F15,""))</f>
      </c>
      <c r="G20" s="13">
        <f>IF(G17="","",IFERROR(G17/G15,""))</f>
      </c>
      <c r="H20" s="13">
        <f>IF(H17="","",IFERROR(H17/H15,""))</f>
      </c>
      <c r="I20" s="13">
        <f>IF(I17="","",IFERROR(I17/I15,""))</f>
      </c>
      <c r="J20" s="13">
        <f>IF(J17="","",IFERROR(J17/J15,""))</f>
      </c>
      <c r="K20" s="13">
        <f>IF(K17="","",IFERROR(K17/K15,""))</f>
      </c>
      <c r="L20" s="13">
        <f>IF(L17="","",IFERROR(L17/L15,""))</f>
      </c>
      <c r="M20" s="13">
        <f>IF(M17="","",IFERROR(M17/M15,""))</f>
      </c>
      <c r="N20" s="13">
        <f>IF(N17="","",IFERROR(N17/N15,""))</f>
      </c>
    </row>
    <row r="22" spans="1:14" s="15" customFormat="1" x14ac:dyDescent="0.25">
      <c r="A22" s="16" t="s">
        <v>68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25">
      <c r="A23" t="s">
        <v>46</v>
      </c>
      <c r="B23" s="17" t="s">
        <v>69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t="s">
        <v>70</v>
      </c>
      <c r="B24" s="17" t="s">
        <v>71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A25" t="s">
        <v>72</v>
      </c>
      <c r="B25" s="17" t="s">
        <v>73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t="s">
        <v>74</v>
      </c>
      <c r="B26" s="17" t="s">
        <v>75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5">
      <c r="A27" t="s">
        <v>76</v>
      </c>
      <c r="B27" s="17" t="s">
        <v>77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x14ac:dyDescent="0.25">
      <c r="A28" t="s">
        <v>56</v>
      </c>
      <c r="B28" s="17" t="s">
        <v>57</v>
      </c>
      <c r="C28" s="13" t="s">
        <v>2</v>
      </c>
      <c r="D28" s="13">
        <f>IF(OR(D23="",C23=""),"",IFERROR((D23-C23)/C23,""))</f>
      </c>
      <c r="E28" s="13">
        <f>IF(OR(E23="",D23=""),"",IFERROR((E23-D23)/D23,""))</f>
      </c>
      <c r="F28" s="13">
        <f>IF(OR(F23="",E23=""),"",IFERROR((F23-E23)/E23,""))</f>
      </c>
      <c r="G28" s="13">
        <f>IF(OR(G23="",F23=""),"",IFERROR((G23-F23)/F23,""))</f>
      </c>
      <c r="H28" s="13">
        <f>IF(OR(H23="",G23=""),"",IFERROR((H23-G23)/G23,""))</f>
      </c>
      <c r="I28" s="13">
        <f>IF(OR(I23="",H23=""),"",IFERROR((I23-H23)/H23,""))</f>
      </c>
      <c r="J28" s="13">
        <f>IF(OR(J23="",I23=""),"",IFERROR((J23-I23)/I23,""))</f>
      </c>
      <c r="K28" s="13">
        <f>IF(OR(K23="",J23=""),"",IFERROR((K23-J23)/J23,""))</f>
      </c>
      <c r="L28" s="13">
        <f>IF(OR(L23="",K23=""),"",IFERROR((L23-K23)/K23,""))</f>
      </c>
      <c r="M28" s="13">
        <f>IF(OR(M23="",L23=""),"",IFERROR((M23-L23)/L23,""))</f>
      </c>
      <c r="N28" s="13">
        <f>IF(OR(N23="",M23=""),"",IFERROR((N23-M23)/M23,""))</f>
      </c>
    </row>
    <row r="29" spans="1:14" x14ac:dyDescent="0.25">
      <c r="A29" t="s">
        <v>78</v>
      </c>
      <c r="B29" s="17" t="s">
        <v>79</v>
      </c>
      <c r="C29" s="13">
        <f>IF(C26="","",IFERROR(C26/C24,""))</f>
      </c>
      <c r="D29" s="13">
        <f>IF(D26="","",IFERROR(D26/D24,""))</f>
      </c>
      <c r="E29" s="13">
        <f>IF(E26="","",IFERROR(E26/E24,""))</f>
      </c>
      <c r="F29" s="13">
        <f>IF(F26="","",IFERROR(F26/F24,""))</f>
      </c>
      <c r="G29" s="13">
        <f>IF(G26="","",IFERROR(G26/G24,""))</f>
      </c>
      <c r="H29" s="13">
        <f>IF(H26="","",IFERROR(H26/H24,""))</f>
      </c>
      <c r="I29" s="13">
        <f>IF(I26="","",IFERROR(I26/I24,""))</f>
      </c>
      <c r="J29" s="13">
        <f>IF(J26="","",IFERROR(J26/J24,""))</f>
      </c>
      <c r="K29" s="13">
        <f>IF(K26="","",IFERROR(K26/K24,""))</f>
      </c>
      <c r="L29" s="13">
        <f>IF(L26="","",IFERROR(L26/L24,""))</f>
      </c>
      <c r="M29" s="13">
        <f>IF(M26="","",IFERROR(M26/M24,""))</f>
      </c>
      <c r="N29" s="13">
        <f>IF(N26="","",IFERROR(N26/N24,""))</f>
      </c>
    </row>
    <row r="30" spans="1:14" x14ac:dyDescent="0.25">
      <c r="A30" t="s">
        <v>80</v>
      </c>
      <c r="B30" s="17" t="s">
        <v>81</v>
      </c>
      <c r="C30" s="13">
        <f>IF(C26="","",IFERROR((C26+C27)/C24,""))</f>
      </c>
      <c r="D30" s="13">
        <f>IF(D26="","",IFERROR((D26+D27)/D24,""))</f>
      </c>
      <c r="E30" s="13">
        <f>IF(E26="","",IFERROR((E26+E27)/E24,""))</f>
      </c>
      <c r="F30" s="13">
        <f>IF(F26="","",IFERROR((F26+F27)/F24,""))</f>
      </c>
      <c r="G30" s="13">
        <f>IF(G26="","",IFERROR((G26+G27)/G24,""))</f>
      </c>
      <c r="H30" s="13">
        <f>IF(H26="","",IFERROR((H26+H27)/H24,""))</f>
      </c>
      <c r="I30" s="13">
        <f>IF(I26="","",IFERROR((I26+I27)/I24,""))</f>
      </c>
      <c r="J30" s="13">
        <f>IF(J26="","",IFERROR((J26+J27)/J24,""))</f>
      </c>
      <c r="K30" s="13">
        <f>IF(K26="","",IFERROR((K26+K27)/K24,""))</f>
      </c>
      <c r="L30" s="13">
        <f>IF(L26="","",IFERROR((L26+L27)/L24,""))</f>
      </c>
      <c r="M30" s="13">
        <f>IF(M26="","",IFERROR((M26+M27)/M24,""))</f>
      </c>
      <c r="N30" s="13">
        <f>IF(N26="","",IFERROR((N26+N27)/N24,""))</f>
      </c>
    </row>
    <row r="32" spans="1:14" s="15" customFormat="1" x14ac:dyDescent="0.25">
      <c r="A32" s="16" t="s">
        <v>82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25">
      <c r="A33" t="s">
        <v>46</v>
      </c>
      <c r="B33" s="17" t="s">
        <v>83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t="s">
        <v>84</v>
      </c>
      <c r="B34" s="17" t="s">
        <v>85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25">
      <c r="A35" t="s">
        <v>86</v>
      </c>
      <c r="B35" s="17" t="s">
        <v>87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x14ac:dyDescent="0.25">
      <c r="A36" t="s">
        <v>88</v>
      </c>
      <c r="B36" s="17" t="s">
        <v>89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x14ac:dyDescent="0.25">
      <c r="A37" t="s">
        <v>56</v>
      </c>
      <c r="B37" s="17" t="s">
        <v>57</v>
      </c>
      <c r="C37" s="13" t="s">
        <v>2</v>
      </c>
      <c r="D37" s="13">
        <f>IF(OR(D33="",C33=""),"",IFERROR((D33-C33)/C33,""))</f>
      </c>
      <c r="E37" s="13">
        <f>IF(OR(E33="",D33=""),"",IFERROR((E33-D33)/D33,""))</f>
      </c>
      <c r="F37" s="13">
        <f>IF(OR(F33="",E33=""),"",IFERROR((F33-E33)/E33,""))</f>
      </c>
      <c r="G37" s="13">
        <f>IF(OR(G33="",F33=""),"",IFERROR((G33-F33)/F33,""))</f>
      </c>
      <c r="H37" s="13">
        <f>IF(OR(H33="",G33=""),"",IFERROR((H33-G33)/G33,""))</f>
      </c>
      <c r="I37" s="13">
        <f>IF(OR(I33="",H33=""),"",IFERROR((I33-H33)/H33,""))</f>
      </c>
      <c r="J37" s="13">
        <f>IF(OR(J33="",I33=""),"",IFERROR((J33-I33)/I33,""))</f>
      </c>
      <c r="K37" s="13">
        <f>IF(OR(K33="",J33=""),"",IFERROR((K33-J33)/J33,""))</f>
      </c>
      <c r="L37" s="13">
        <f>IF(OR(L33="",K33=""),"",IFERROR((L33-K33)/K33,""))</f>
      </c>
      <c r="M37" s="13">
        <f>IF(OR(M33="",L33=""),"",IFERROR((M33-L33)/L33,""))</f>
      </c>
      <c r="N37" s="13">
        <f>IF(OR(N33="",M33=""),"",IFERROR((N33-M33)/M33,""))</f>
      </c>
    </row>
    <row r="38" spans="1:14" x14ac:dyDescent="0.25">
      <c r="A38" t="s">
        <v>90</v>
      </c>
      <c r="B38" s="17" t="s">
        <v>91</v>
      </c>
      <c r="C38" s="13">
        <f>IF(C36="","",IFERROR(C36/C34,""))</f>
      </c>
      <c r="D38" s="13">
        <f>IF(D36="","",IFERROR(D36/D34,""))</f>
      </c>
      <c r="E38" s="13">
        <f>IF(E36="","",IFERROR(E36/E34,""))</f>
      </c>
      <c r="F38" s="13">
        <f>IF(F36="","",IFERROR(F36/F34,""))</f>
      </c>
      <c r="G38" s="13">
        <f>IF(G36="","",IFERROR(G36/G34,""))</f>
      </c>
      <c r="H38" s="13">
        <f>IF(H36="","",IFERROR(H36/H34,""))</f>
      </c>
      <c r="I38" s="13">
        <f>IF(I36="","",IFERROR(I36/I34,""))</f>
      </c>
      <c r="J38" s="13">
        <f>IF(J36="","",IFERROR(J36/J34,""))</f>
      </c>
      <c r="K38" s="13">
        <f>IF(K36="","",IFERROR(K36/K34,""))</f>
      </c>
      <c r="L38" s="13">
        <f>IF(L36="","",IFERROR(L36/L34,""))</f>
      </c>
      <c r="M38" s="13">
        <f>IF(M36="","",IFERROR(M36/M34,""))</f>
      </c>
      <c r="N38" s="13">
        <f>IF(N36="","",IFERROR(N36/N34,""))</f>
      </c>
    </row>
    <row r="40" spans="1:14" s="15" customFormat="1" x14ac:dyDescent="0.25">
      <c r="A40" s="16" t="s">
        <v>92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x14ac:dyDescent="0.25">
      <c r="A41" t="s">
        <v>93</v>
      </c>
      <c r="B41" s="17" t="s">
        <v>94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t="s">
        <v>50</v>
      </c>
      <c r="B42" s="17" t="s">
        <v>95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25">
      <c r="A43" t="s">
        <v>96</v>
      </c>
      <c r="B43" s="17" t="s">
        <v>95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x14ac:dyDescent="0.25">
      <c r="A44" t="s">
        <v>70</v>
      </c>
      <c r="B44" s="17" t="s">
        <v>97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x14ac:dyDescent="0.25">
      <c r="A45" t="s">
        <v>98</v>
      </c>
      <c r="B45" s="17" t="s">
        <v>99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x14ac:dyDescent="0.25">
      <c r="A46" t="s">
        <v>100</v>
      </c>
      <c r="B46" s="17" t="s">
        <v>57</v>
      </c>
      <c r="C46" s="13" t="s">
        <v>2</v>
      </c>
      <c r="D46" s="13">
        <f>IF(OR(D41="",C41=""),"",IFERROR((D41-C41)/C41,""))</f>
      </c>
      <c r="E46" s="13">
        <f>IF(OR(E41="",D41=""),"",IFERROR((E41-D41)/D41,""))</f>
      </c>
      <c r="F46" s="13">
        <f>IF(OR(F41="",E41=""),"",IFERROR((F41-E41)/E41,""))</f>
      </c>
      <c r="G46" s="13">
        <f>IF(OR(G41="",F41=""),"",IFERROR((G41-F41)/F41,""))</f>
      </c>
      <c r="H46" s="13">
        <f>IF(OR(H41="",G41=""),"",IFERROR((H41-G41)/G41,""))</f>
      </c>
      <c r="I46" s="13">
        <f>IF(OR(I41="",H41=""),"",IFERROR((I41-H41)/H41,""))</f>
      </c>
      <c r="J46" s="13">
        <f>IF(OR(J41="",I41=""),"",IFERROR((J41-I41)/I41,""))</f>
      </c>
      <c r="K46" s="13">
        <f>IF(OR(K41="",J41=""),"",IFERROR((K41-J41)/J41,""))</f>
      </c>
      <c r="L46" s="13">
        <f>IF(OR(L41="",K41=""),"",IFERROR((L41-K41)/K41,""))</f>
      </c>
      <c r="M46" s="13">
        <f>IF(OR(M41="",L41=""),"",IFERROR((M41-L41)/L41,""))</f>
      </c>
      <c r="N46" s="13">
        <f>IF(OR(N41="",M41=""),"",IFERROR((N41-M41)/M41,""))</f>
      </c>
    </row>
    <row r="48" spans="1:14" s="15" customFormat="1" x14ac:dyDescent="0.25">
      <c r="A48" s="16" t="s">
        <v>27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x14ac:dyDescent="0.25">
      <c r="A49" t="s">
        <v>26</v>
      </c>
      <c r="B49" s="17" t="s">
        <v>101</v>
      </c>
      <c r="C49" s="18">
        <v>1040</v>
      </c>
      <c r="D49" s="18">
        <v>1210</v>
      </c>
      <c r="E49" s="18">
        <v>1150</v>
      </c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t="s">
        <v>102</v>
      </c>
      <c r="B50" s="17" t="s">
        <v>103</v>
      </c>
      <c r="C50" s="18">
        <v>0</v>
      </c>
      <c r="D50" s="18">
        <v>0</v>
      </c>
      <c r="E50" s="18">
        <v>0</v>
      </c>
      <c r="F50" s="18"/>
      <c r="G50" s="18"/>
      <c r="H50" s="18"/>
      <c r="I50" s="18"/>
      <c r="J50" s="18"/>
      <c r="K50" s="18"/>
      <c r="L50" s="18"/>
      <c r="M50" s="18"/>
      <c r="N50" s="18"/>
    </row>
    <row r="51" spans="1:14" x14ac:dyDescent="0.25">
      <c r="A51" t="s">
        <v>104</v>
      </c>
      <c r="B51" s="17" t="s">
        <v>105</v>
      </c>
      <c r="C51" s="18">
        <v>21</v>
      </c>
      <c r="D51" s="18">
        <v>27</v>
      </c>
      <c r="E51" s="18">
        <v>25</v>
      </c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5">
      <c r="A52" t="s">
        <v>28</v>
      </c>
      <c r="B52" s="17" t="s">
        <v>106</v>
      </c>
      <c r="C52" s="13">
        <f>IF(C51="","",IFERROR(C51/(C49+C50),""))</f>
      </c>
      <c r="D52" s="13">
        <f>IF(D51="","",IFERROR(D51/(D49+D50),""))</f>
      </c>
      <c r="E52" s="13">
        <f>IF(E51="","",IFERROR(E51/(E49+E50),""))</f>
      </c>
      <c r="F52" s="13">
        <f>IF(F51="","",IFERROR(F51/(F49+F50),""))</f>
      </c>
      <c r="G52" s="13">
        <f>IF(G51="","",IFERROR(G51/(G49+G50),""))</f>
      </c>
      <c r="H52" s="13">
        <f>IF(H51="","",IFERROR(H51/(H49+H50),""))</f>
      </c>
      <c r="I52" s="13">
        <f>IF(I51="","",IFERROR(I51/(I49+I50),""))</f>
      </c>
      <c r="J52" s="13">
        <f>IF(J51="","",IFERROR(J51/(J49+J50),""))</f>
      </c>
      <c r="K52" s="13">
        <f>IF(K51="","",IFERROR(K51/(K49+K50),""))</f>
      </c>
      <c r="L52" s="13">
        <f>IF(L51="","",IFERROR(L51/(L49+L50),""))</f>
      </c>
      <c r="M52" s="13">
        <f>IF(M51="","",IFERROR(M51/(M49+M50),""))</f>
      </c>
      <c r="N52" s="13">
        <f>IF(N51="","",IFERROR(N51/(N49+N50),""))</f>
      </c>
    </row>
    <row r="54" spans="1:14" s="15" customFormat="1" x14ac:dyDescent="0.25">
      <c r="A54" s="16" t="s">
        <v>107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x14ac:dyDescent="0.25">
      <c r="A55" t="s">
        <v>108</v>
      </c>
      <c r="B55" s="17" t="s">
        <v>109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1:14" x14ac:dyDescent="0.25">
      <c r="A56" t="s">
        <v>110</v>
      </c>
      <c r="B56" s="17" t="s">
        <v>111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t="s">
        <v>112</v>
      </c>
      <c r="B57" s="17" t="s">
        <v>113</v>
      </c>
      <c r="C57" s="20">
        <f>IF(C55="","",IFERROR(C55/C56,""))</f>
      </c>
      <c r="D57" s="20">
        <f>IF(D55="","",IFERROR(D55/D56,""))</f>
      </c>
      <c r="E57" s="20">
        <f>IF(E55="","",IFERROR(E55/E56,""))</f>
      </c>
      <c r="F57" s="20">
        <f>IF(F55="","",IFERROR(F55/F56,""))</f>
      </c>
      <c r="G57" s="20">
        <f>IF(G55="","",IFERROR(G55/G56,""))</f>
      </c>
      <c r="H57" s="20">
        <f>IF(H55="","",IFERROR(H55/H56,""))</f>
      </c>
      <c r="I57" s="20">
        <f>IF(I55="","",IFERROR(I55/I56,""))</f>
      </c>
      <c r="J57" s="20">
        <f>IF(J55="","",IFERROR(J55/J56,""))</f>
      </c>
      <c r="K57" s="20">
        <f>IF(K55="","",IFERROR(K55/K56,""))</f>
      </c>
      <c r="L57" s="20">
        <f>IF(L55="","",IFERROR(L55/L56,""))</f>
      </c>
      <c r="M57" s="20">
        <f>IF(M55="","",IFERROR(M55/M56,""))</f>
      </c>
      <c r="N57" s="20">
        <f>IF(N55="","",IFERROR(N55/N56,""))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Goals &amp; targets</vt:lpstr>
      <vt:lpstr>Monthly tracker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Kadenzo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2026-10-06T09:13:51Z</dcterms:modified>
</cp:coreProperties>
</file>