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ompetitors" state="visible" r:id="rId5"/>
    <sheet sheetId="3" name="Profile scan" state="visible" r:id="rId6"/>
    <sheet sheetId="4" name="Content log" state="visible" r:id="rId7"/>
    <sheet sheetId="5" name="Patterns" state="visible" r:id="rId8"/>
    <sheet sheetId="6" name="Comment mining" state="visible" r:id="rId9"/>
    <sheet sheetId="7" name="Findings" state="visible" r:id="rId10"/>
    <sheet sheetId="8" name="Example competitors" state="visible" r:id="rId11"/>
    <sheet sheetId="9" name="Example scan" state="visible" r:id="rId12"/>
    <sheet sheetId="10" name="Example log" state="visible" r:id="rId13"/>
    <sheet sheetId="11" name="Example patterns" state="visible" r:id="rId14"/>
    <sheet sheetId="12" name="Example comments" state="visible" r:id="rId15"/>
    <sheet sheetId="13" name="Example findings" state="visible" r:id="rId16"/>
  </sheets>
  <calcPr calcId="171027"/>
</workbook>
</file>

<file path=xl/sharedStrings.xml><?xml version="1.0" encoding="utf-8"?>
<sst xmlns="http://schemas.openxmlformats.org/spreadsheetml/2006/main" count="321" uniqueCount="173">
  <si>
    <t>Social media competitor analysis template</t>
  </si>
  <si>
    <t>Free template from kadenzo.app. No sign-up, no macros. Works in Excel, Google Sheets (File &gt; Import) and Numbers.</t>
  </si>
  <si>
    <t/>
  </si>
  <si>
    <t>How it works</t>
  </si>
  <si>
    <t>1. Competitors: list three or four brands your customers actually compare you with, and why.</t>
  </si>
  <si>
    <t>2. Profile scan: ten minutes per competitor. What their bio promises, where the link goes, how often they post.</t>
  </si>
  <si>
    <t>3. Content log: their last ten posts each. Format, topic, first line, and how many comments. The sheet counts formats and finds what gets talked about.</t>
  </si>
  <si>
    <t>4. Comment mining: read the comments on their best and worst posts. What customers praise, ask for and complain about is the most useful thing in this file.</t>
  </si>
  <si>
    <t>5. Findings: three things to steal, three to avoid, three gaps nobody fills. Each with an owner and a test.</t>
  </si>
  <si>
    <t>Rules</t>
  </si>
  <si>
    <t>Use what anyone can see on public profiles. Don't copy their posts; learn from the pattern.</t>
  </si>
  <si>
    <t>Compare patterns, not totals. Likes and follower counts are public; reach isn't, so their 'engagement rate' is a guess.</t>
  </si>
  <si>
    <t>Repeat it every quarter, with the same competitors, so you can see what changed.</t>
  </si>
  <si>
    <t>The 'Example' tabs show it filled in for a fictional plant shop and three competitors.</t>
  </si>
  <si>
    <t>Competitors</t>
  </si>
  <si>
    <t>Three or four brands your customers genuinely compare you with.</t>
  </si>
  <si>
    <t>Brand</t>
  </si>
  <si>
    <t>Handles (Instagram, TikTok, ...)</t>
  </si>
  <si>
    <t>Platforms they're active on</t>
  </si>
  <si>
    <t>Why they're a competitor</t>
  </si>
  <si>
    <t>You</t>
  </si>
  <si>
    <t>Competitor 1</t>
  </si>
  <si>
    <t>Competitor 2</t>
  </si>
  <si>
    <t>Competitor 3</t>
  </si>
  <si>
    <t>Competitor 4</t>
  </si>
  <si>
    <t>Profile scan (10 minutes per competitor)</t>
  </si>
  <si>
    <t>Open each profile logged out, as a customer would.</t>
  </si>
  <si>
    <t>What the bio promises</t>
  </si>
  <si>
    <t>Where the link goes</t>
  </si>
  <si>
    <t>Followers (main platform)</t>
  </si>
  <si>
    <t>Posts in last 30 days</t>
  </si>
  <si>
    <t>First impression</t>
  </si>
  <si>
    <t>Posts per week</t>
  </si>
  <si>
    <t>Content log (their last 10 posts each)</t>
  </si>
  <si>
    <t>One row per post. Pick brands from the list. The summary on 'Patterns' counts itself.</t>
  </si>
  <si>
    <t>Date</t>
  </si>
  <si>
    <t>Platform</t>
  </si>
  <si>
    <t>Format</t>
  </si>
  <si>
    <t>Topic</t>
  </si>
  <si>
    <t>First line (paraphrase)</t>
  </si>
  <si>
    <t>Likes</t>
  </si>
  <si>
    <t>Comments</t>
  </si>
  <si>
    <t>Top post?</t>
  </si>
  <si>
    <t>Patterns (calculated)</t>
  </si>
  <si>
    <t>Share of each brand's logged posts by format, and average comments per post. Compare patterns, not totals.</t>
  </si>
  <si>
    <t>Carousel</t>
  </si>
  <si>
    <t>Short video</t>
  </si>
  <si>
    <t>Single image</t>
  </si>
  <si>
    <t>Text</t>
  </si>
  <si>
    <t>Story</t>
  </si>
  <si>
    <t>Live</t>
  </si>
  <si>
    <t>Other</t>
  </si>
  <si>
    <t>Posts logged</t>
  </si>
  <si>
    <t>Avg comments</t>
  </si>
  <si>
    <t>Comment mining</t>
  </si>
  <si>
    <t>Read the comments on each competitor's best and worst posts. Note recurring themes, not single comments.</t>
  </si>
  <si>
    <t>Theme</t>
  </si>
  <si>
    <t>What people say (paraphrase, no names)</t>
  </si>
  <si>
    <t>Type</t>
  </si>
  <si>
    <t>How often</t>
  </si>
  <si>
    <t>Findings: what you'll do about it</t>
  </si>
  <si>
    <t>Three of each. A finding without an owner is an observation.</t>
  </si>
  <si>
    <t>Steal (3): patterns that work for them and fit you</t>
  </si>
  <si>
    <t>Finding</t>
  </si>
  <si>
    <t>What exactly</t>
  </si>
  <si>
    <t>Owner</t>
  </si>
  <si>
    <t>How you'll test it</t>
  </si>
  <si>
    <t>Avoid (3): what visibly isn't working for them</t>
  </si>
  <si>
    <t>What you'll do instead</t>
  </si>
  <si>
    <t>Note</t>
  </si>
  <si>
    <t>Gap (3): what customers ask for that nobody covers</t>
  </si>
  <si>
    <t>Your first post about it</t>
  </si>
  <si>
    <t>Due</t>
  </si>
  <si>
    <t>Example: competitors for Fern &amp; Fig (plant shop)</t>
  </si>
  <si>
    <t>Fern &amp; Fig</t>
  </si>
  <si>
    <t>@fernandfig</t>
  </si>
  <si>
    <t>Instagram, TikTok</t>
  </si>
  <si>
    <t>(you)</t>
  </si>
  <si>
    <t>Leafline</t>
  </si>
  <si>
    <t>@leafline</t>
  </si>
  <si>
    <t>Instagram, TikTok, YouTube</t>
  </si>
  <si>
    <t>Same city, same price range, delivers</t>
  </si>
  <si>
    <t>The Plant Room</t>
  </si>
  <si>
    <t>@theplantroom</t>
  </si>
  <si>
    <t>Instagram</t>
  </si>
  <si>
    <t>Customers mention it in reviews as the alternative</t>
  </si>
  <si>
    <t>Greenhaus</t>
  </si>
  <si>
    <t>@greenhaus.co</t>
  </si>
  <si>
    <t>Instagram, Pinterest</t>
  </si>
  <si>
    <t>Online-only, ranks above us for 'buy plants online'</t>
  </si>
  <si>
    <t>Example: profile scan</t>
  </si>
  <si>
    <t>Plants for small flats, delivered</t>
  </si>
  <si>
    <t>Shop homepage</t>
  </si>
  <si>
    <t>Pretty, but every post is a product</t>
  </si>
  <si>
    <t>Hard-to-kill plants, delivered in 24h</t>
  </si>
  <si>
    <t>Plant quiz, then shop</t>
  </si>
  <si>
    <t>Clear promise, lots of video</t>
  </si>
  <si>
    <t>A plant shop and a place to learn</t>
  </si>
  <si>
    <t>Workshop booking page</t>
  </si>
  <si>
    <t>Warm, community feel, slow posting</t>
  </si>
  <si>
    <t>Rare plants, shipped nationwide</t>
  </si>
  <si>
    <t>Link-in-bio with 11 links</t>
  </si>
  <si>
    <t>Polished, but nobody answers questions</t>
  </si>
  <si>
    <t>Example: content log</t>
  </si>
  <si>
    <t>TikTok</t>
  </si>
  <si>
    <t>Plant care</t>
  </si>
  <si>
    <t>The one watering mistake that kills most pothos</t>
  </si>
  <si>
    <t>5 plants that survive a north-facing window</t>
  </si>
  <si>
    <t>Product</t>
  </si>
  <si>
    <t>New in: variegated monstera</t>
  </si>
  <si>
    <t>Behind the scenes</t>
  </si>
  <si>
    <t>Packing 200 orders before 9am</t>
  </si>
  <si>
    <t>Promotion</t>
  </si>
  <si>
    <t>20% off this weekend</t>
  </si>
  <si>
    <t>Workshops</t>
  </si>
  <si>
    <t>What happened at Saturday's repotting workshop</t>
  </si>
  <si>
    <t>Community</t>
  </si>
  <si>
    <t>Meet Ana, who's kept the same fern alive for 9 years</t>
  </si>
  <si>
    <t>Autumn bulbs are in</t>
  </si>
  <si>
    <t>How to tell if your plant needs a bigger pot</t>
  </si>
  <si>
    <t>Just landed: Philodendron 'Pink Princess'</t>
  </si>
  <si>
    <t>Restock: Anthurium clarinervium</t>
  </si>
  <si>
    <t>Our rarest plants this month</t>
  </si>
  <si>
    <t>Free shipping over 60</t>
  </si>
  <si>
    <t>Back in stock: Hoya kerrii</t>
  </si>
  <si>
    <t>Example: comment mining</t>
  </si>
  <si>
    <t>Care help</t>
  </si>
  <si>
    <t>People ask follow-up care questions under every care video</t>
  </si>
  <si>
    <t>Question</t>
  </si>
  <si>
    <t>Every post</t>
  </si>
  <si>
    <t>Delivery</t>
  </si>
  <si>
    <t>Praise for next-day delivery and the packaging</t>
  </si>
  <si>
    <t>Praise</t>
  </si>
  <si>
    <t>A few times</t>
  </si>
  <si>
    <t>People asking when the next beginner workshop is, and saying it sold out</t>
  </si>
  <si>
    <t>Request</t>
  </si>
  <si>
    <t>Staff</t>
  </si>
  <si>
    <t>Praise for friendly, patient staff who help pick plants</t>
  </si>
  <si>
    <t>Shipping damage</t>
  </si>
  <si>
    <t>Plants arrived with broken leaves or cold-damaged in autumn</t>
  </si>
  <si>
    <t>Complaint</t>
  </si>
  <si>
    <t>No replies</t>
  </si>
  <si>
    <t>Questions about care and orders left unanswered for days</t>
  </si>
  <si>
    <t>Beginner help</t>
  </si>
  <si>
    <t>People asking which rare plants are easy for beginners</t>
  </si>
  <si>
    <t>Example findings</t>
  </si>
  <si>
    <t>Leafline's 'one mistake' care videos get the most comments</t>
  </si>
  <si>
    <t>A weekly 30-second care myth video</t>
  </si>
  <si>
    <t>Mia</t>
  </si>
  <si>
    <t>Comments per post vs our baseline, 6 weeks</t>
  </si>
  <si>
    <t>The Plant Room's customer stories</t>
  </si>
  <si>
    <t>One customer plant story a month</t>
  </si>
  <si>
    <t>Saves and shares on those posts</t>
  </si>
  <si>
    <t>Leafline's quiz before the shop link</t>
  </si>
  <si>
    <t>Bio link to 'Which plant suits your flat?'</t>
  </si>
  <si>
    <t>Sam</t>
  </si>
  <si>
    <t>Link clicks to shop, before vs after</t>
  </si>
  <si>
    <t>Greenhaus leaves questions unanswered</t>
  </si>
  <si>
    <t>Reply to every care question within a day</t>
  </si>
  <si>
    <t>Answer, then save the question as an idea</t>
  </si>
  <si>
    <t>Promo-only posts get almost no comments</t>
  </si>
  <si>
    <t>Max one promo in five posts</t>
  </si>
  <si>
    <t>11-link link-in-bio pages</t>
  </si>
  <si>
    <t>Three links, top one changes weekly</t>
  </si>
  <si>
    <t>Beginners ask which rare plants are easy; nobody answers</t>
  </si>
  <si>
    <t>'Rare but easy': five plants for beginners (carousel)</t>
  </si>
  <si>
    <t>2026-10-14</t>
  </si>
  <si>
    <t>Autumn shipping damage worries buyers</t>
  </si>
  <si>
    <t>How we pack plants for cold weather (video)</t>
  </si>
  <si>
    <t>2026-10-21</t>
  </si>
  <si>
    <t>Workshops sell out at The Plant Room</t>
  </si>
  <si>
    <t>Test a small online repotting class</t>
  </si>
  <si>
    <t>2026-11-01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</si>
</sst>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13" x14ac:knownFonts="1">
    <font>
      <color theme="1"/>
      <family val="2"/>
      <scheme val="minor"/>
      <sz val="11"/>
      <name val="Calibri"/>
    </font>
    <font>
      <b/>
      <color rgb="FF991B1B"/>
      <sz val="16"/>
      <name val="Arial"/>
    </font>
    <font>
      <name val="Arial"/>
    </font>
    <font>
      <b/>
      <sz val="13"/>
      <name val="Arial"/>
    </font>
    <font>
      <i/>
      <name val="Arial"/>
    </font>
    <font>
      <b/>
      <color rgb="FF1C1917"/>
      <sz val="14"/>
      <name val="Arial"/>
    </font>
    <font>
      <i/>
      <color rgb="FF57534E"/>
      <name val="Arial"/>
    </font>
    <font>
      <b/>
      <color rgb="FFFFFFFF"/>
    </font>
    <font>
      <b/>
      <color rgb="FFFFFFFF"/>
      <name val="Arial"/>
    </font>
    <font>
      <b/>
      <name val="Arial"/>
    </font>
    <font>
      <color theme="1"/>
      <family val="2"/>
      <scheme val="minor"/>
      <sz val="11"/>
      <name val="Arial"/>
    </font>
    <font>
      <b/>
      <sz val="12"/>
    </font>
    <font>
      <b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991B1B"/>
      </patternFill>
    </fill>
    <fill>
      <patternFill patternType="solid">
        <fgColor rgb="FFFFFBEB"/>
      </patternFill>
    </fill>
    <fill>
      <patternFill patternType="solid">
        <fgColor rgb="FFF0FDF4"/>
      </patternFill>
    </fill>
    <fill>
      <patternFill patternType="solid">
        <fgColor rgb="FFF5F5F4"/>
      </patternFill>
    </fill>
  </fills>
  <borders count="2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3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3" fontId="10" fillId="3" borderId="1" xfId="0" applyNumberFormat="1" applyFont="1" applyFill="1" applyBorder="1" applyAlignment="1">
      <alignment vertical="top" wrapText="1"/>
    </xf>
    <xf numFmtId="1" fontId="10" fillId="3" borderId="1" xfId="0" applyNumberFormat="1" applyFont="1" applyFill="1" applyBorder="1" applyAlignment="1">
      <alignment vertical="top" wrapText="1"/>
    </xf>
    <xf numFmtId="164" fontId="10" fillId="4" borderId="1" xfId="0" applyNumberFormat="1" applyFont="1" applyFill="1" applyBorder="1" applyAlignment="1">
      <alignment vertical="top" wrapText="1"/>
    </xf>
    <xf numFmtId="165" fontId="10" fillId="3" borderId="1" xfId="0" applyNumberFormat="1" applyFont="1" applyFill="1" applyBorder="1" applyAlignment="1">
      <alignment vertical="top" wrapText="1"/>
    </xf>
    <xf numFmtId="9" fontId="10" fillId="4" borderId="1" xfId="0" applyNumberFormat="1" applyFont="1" applyFill="1" applyBorder="1" applyAlignment="1">
      <alignment vertical="top" wrapText="1"/>
    </xf>
    <xf numFmtId="1" fontId="10" fillId="4" borderId="1" xfId="0" applyNumberFormat="1" applyFont="1" applyFill="1" applyBorder="1" applyAlignment="1">
      <alignment vertical="top" wrapText="1"/>
    </xf>
    <xf numFmtId="0" fontId="11" fillId="0" borderId="0" xfId="0" applyFont="1"/>
    <xf numFmtId="0" fontId="12" fillId="5" borderId="0" xfId="0" applyFont="1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10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4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6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7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8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4" t="s">
        <v>9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10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11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12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5" t="s">
        <v>13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6" customWidth="1"/>
    <col min="2" max="2" width="22" customWidth="1"/>
    <col min="3" max="3" width="34" customWidth="1"/>
    <col min="4" max="4" width="22" customWidth="1"/>
    <col min="5" max="5" width="42" customWidth="1"/>
  </cols>
  <sheetData>
    <row r="1" spans="1:9" x14ac:dyDescent="0.25">
      <c r="A1" s="6" t="s">
        <v>14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10"/>
      <c r="G4" s="10"/>
      <c r="H4" s="10"/>
      <c r="I4" s="10"/>
    </row>
    <row r="5" spans="1:9" x14ac:dyDescent="0.25">
      <c r="A5" s="11" t="s">
        <v>20</v>
      </c>
      <c r="B5" s="12"/>
      <c r="C5" s="12"/>
      <c r="D5" s="12"/>
      <c r="E5" s="12"/>
      <c r="F5" s="2"/>
      <c r="G5" s="2"/>
      <c r="H5" s="2"/>
      <c r="I5" s="2"/>
    </row>
    <row r="6" spans="1:9" x14ac:dyDescent="0.25">
      <c r="A6" s="11" t="s">
        <v>21</v>
      </c>
      <c r="B6" s="12"/>
      <c r="C6" s="12"/>
      <c r="D6" s="12"/>
      <c r="E6" s="12"/>
      <c r="F6" s="2"/>
      <c r="G6" s="2"/>
      <c r="H6" s="2"/>
      <c r="I6" s="2"/>
    </row>
    <row r="7" spans="1:9" x14ac:dyDescent="0.25">
      <c r="A7" s="11" t="s">
        <v>22</v>
      </c>
      <c r="B7" s="12"/>
      <c r="C7" s="12"/>
      <c r="D7" s="12"/>
      <c r="E7" s="12"/>
      <c r="F7" s="2"/>
      <c r="G7" s="2"/>
      <c r="H7" s="2"/>
      <c r="I7" s="2"/>
    </row>
    <row r="8" spans="1:9" x14ac:dyDescent="0.25">
      <c r="A8" s="11" t="s">
        <v>23</v>
      </c>
      <c r="B8" s="12"/>
      <c r="C8" s="12"/>
      <c r="D8" s="12"/>
      <c r="E8" s="12"/>
      <c r="F8" s="2"/>
      <c r="G8" s="2"/>
      <c r="H8" s="2"/>
      <c r="I8" s="2"/>
    </row>
    <row r="9" spans="1:9" x14ac:dyDescent="0.25">
      <c r="A9" s="11" t="s">
        <v>24</v>
      </c>
      <c r="B9" s="12"/>
      <c r="C9" s="12"/>
      <c r="D9" s="12"/>
      <c r="E9" s="12"/>
      <c r="F9" s="2"/>
      <c r="G9" s="2"/>
      <c r="H9" s="2"/>
      <c r="I9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20" customWidth="1"/>
    <col min="2" max="2" width="36" customWidth="1"/>
    <col min="3" max="3" width="26" customWidth="1"/>
    <col min="4" max="5" width="14" customWidth="1"/>
    <col min="6" max="6" width="36" customWidth="1"/>
  </cols>
  <sheetData>
    <row r="1" spans="1:9" x14ac:dyDescent="0.25">
      <c r="A1" s="6" t="s">
        <v>25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26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32" customHeight="1" spans="1:9" s="8" customFormat="1" x14ac:dyDescent="0.25">
      <c r="A4" s="9" t="s">
        <v>16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10"/>
      <c r="H4" s="10"/>
      <c r="I4" s="10"/>
    </row>
    <row r="5" spans="1:9" x14ac:dyDescent="0.25">
      <c r="A5" s="13" t="str">
        <f>IF('Competitors'!B5="","",'Competitors'!B5)</f>
        <v/>
      </c>
      <c r="B5" s="12"/>
      <c r="C5" s="12"/>
      <c r="D5" s="14"/>
      <c r="E5" s="15"/>
      <c r="F5" s="12"/>
      <c r="G5" s="2"/>
      <c r="H5" s="2"/>
      <c r="I5" s="2"/>
    </row>
    <row r="6" spans="1:9" x14ac:dyDescent="0.25">
      <c r="A6" s="13" t="str">
        <f>IF('Competitors'!B6="","",'Competitors'!B6)</f>
        <v/>
      </c>
      <c r="B6" s="12"/>
      <c r="C6" s="12"/>
      <c r="D6" s="14"/>
      <c r="E6" s="15"/>
      <c r="F6" s="12"/>
      <c r="G6" s="2"/>
      <c r="H6" s="2"/>
      <c r="I6" s="2"/>
    </row>
    <row r="7" spans="1:9" x14ac:dyDescent="0.25">
      <c r="A7" s="13" t="str">
        <f>IF('Competitors'!B7="","",'Competitors'!B7)</f>
        <v/>
      </c>
      <c r="B7" s="12"/>
      <c r="C7" s="12"/>
      <c r="D7" s="14"/>
      <c r="E7" s="15"/>
      <c r="F7" s="12"/>
      <c r="G7" s="2"/>
      <c r="H7" s="2"/>
      <c r="I7" s="2"/>
    </row>
    <row r="8" spans="1:9" x14ac:dyDescent="0.25">
      <c r="A8" s="13" t="str">
        <f>IF('Competitors'!B8="","",'Competitors'!B8)</f>
        <v/>
      </c>
      <c r="B8" s="12"/>
      <c r="C8" s="12"/>
      <c r="D8" s="14"/>
      <c r="E8" s="15"/>
      <c r="F8" s="12"/>
      <c r="G8" s="2"/>
      <c r="H8" s="2"/>
      <c r="I8" s="2"/>
    </row>
    <row r="9" spans="1:9" x14ac:dyDescent="0.25">
      <c r="A9" s="13" t="str">
        <f>IF('Competitors'!B9="","",'Competitors'!B9)</f>
        <v/>
      </c>
      <c r="B9" s="12"/>
      <c r="C9" s="12"/>
      <c r="D9" s="14"/>
      <c r="E9" s="15"/>
      <c r="F9" s="1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11" t="s">
        <v>32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13" t="str">
        <f>A5</f>
        <v/>
      </c>
      <c r="B12" s="16" t="str">
        <f>IF(E5="","",E5/30*7)</f>
        <v/>
      </c>
      <c r="C12" s="2"/>
      <c r="D12" s="2"/>
      <c r="E12" s="2"/>
      <c r="F12" s="2"/>
      <c r="G12" s="2"/>
      <c r="H12" s="2"/>
      <c r="I12" s="2"/>
    </row>
    <row r="13" spans="1:9" x14ac:dyDescent="0.25">
      <c r="A13" s="13" t="str">
        <f>A6</f>
        <v/>
      </c>
      <c r="B13" s="16" t="str">
        <f>IF(E6="","",E6/30*7)</f>
        <v/>
      </c>
      <c r="C13" s="2"/>
      <c r="D13" s="2"/>
      <c r="E13" s="2"/>
      <c r="F13" s="2"/>
      <c r="G13" s="2"/>
      <c r="H13" s="2"/>
      <c r="I13" s="2"/>
    </row>
    <row r="14" spans="1:9" x14ac:dyDescent="0.25">
      <c r="A14" s="13" t="str">
        <f>A7</f>
        <v/>
      </c>
      <c r="B14" s="16" t="str">
        <f>IF(E7="","",E7/30*7)</f>
        <v/>
      </c>
      <c r="C14" s="2"/>
      <c r="D14" s="2"/>
      <c r="E14" s="2"/>
      <c r="F14" s="2"/>
      <c r="G14" s="2"/>
      <c r="H14" s="2"/>
      <c r="I14" s="2"/>
    </row>
    <row r="15" spans="1:9" x14ac:dyDescent="0.25">
      <c r="A15" s="13" t="str">
        <f>A8</f>
        <v/>
      </c>
      <c r="B15" s="16" t="str">
        <f>IF(E8="","",E8/30*7)</f>
        <v/>
      </c>
      <c r="C15" s="2"/>
      <c r="D15" s="2"/>
      <c r="E15" s="2"/>
      <c r="F15" s="2"/>
      <c r="G15" s="2"/>
      <c r="H15" s="2"/>
      <c r="I15" s="2"/>
    </row>
    <row r="16" spans="1:9" x14ac:dyDescent="0.25">
      <c r="A16" s="13" t="str">
        <f>A9</f>
        <v/>
      </c>
      <c r="B16" s="16" t="str">
        <f>IF(E9="","",E9/30*7)</f>
        <v/>
      </c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13" customWidth="1"/>
    <col min="4" max="4" width="14" customWidth="1"/>
    <col min="5" max="5" width="20" customWidth="1"/>
    <col min="6" max="6" width="44" customWidth="1"/>
    <col min="7" max="8" width="11" customWidth="1"/>
    <col min="9" max="9" width="14" customWidth="1"/>
  </cols>
  <sheetData>
    <row r="1" spans="1:9" x14ac:dyDescent="0.25">
      <c r="A1" s="6" t="s">
        <v>33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34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30" customHeight="1" spans="1:9" s="8" customFormat="1" x14ac:dyDescent="0.25">
      <c r="A4" s="9" t="s">
        <v>16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9" t="s">
        <v>40</v>
      </c>
      <c r="H4" s="9" t="s">
        <v>41</v>
      </c>
      <c r="I4" s="9" t="s">
        <v>42</v>
      </c>
    </row>
    <row r="5" spans="1:9" x14ac:dyDescent="0.25">
      <c r="A5" s="12"/>
      <c r="B5" s="17"/>
      <c r="C5" s="12"/>
      <c r="D5" s="12"/>
      <c r="E5" s="12"/>
      <c r="F5" s="12"/>
      <c r="G5" s="14"/>
      <c r="H5" s="14"/>
      <c r="I5" s="13" t="str">
        <f>IF(OR(A5="",H5=""),"",IF(COUNTIFS($A$5:$A$64,A5,$H$5:$H$64,"&gt;"&amp;H5)&lt;2,"Top 2",""))</f>
        <v/>
      </c>
    </row>
    <row r="6" spans="1:9" x14ac:dyDescent="0.25">
      <c r="A6" s="12"/>
      <c r="B6" s="17"/>
      <c r="C6" s="12"/>
      <c r="D6" s="12"/>
      <c r="E6" s="12"/>
      <c r="F6" s="12"/>
      <c r="G6" s="14"/>
      <c r="H6" s="14"/>
      <c r="I6" s="13" t="str">
        <f>IF(OR(A6="",H6=""),"",IF(COUNTIFS($A$5:$A$64,A6,$H$5:$H$64,"&gt;"&amp;H6)&lt;2,"Top 2",""))</f>
        <v/>
      </c>
    </row>
    <row r="7" spans="1:9" x14ac:dyDescent="0.25">
      <c r="A7" s="12"/>
      <c r="B7" s="17"/>
      <c r="C7" s="12"/>
      <c r="D7" s="12"/>
      <c r="E7" s="12"/>
      <c r="F7" s="12"/>
      <c r="G7" s="14"/>
      <c r="H7" s="14"/>
      <c r="I7" s="13" t="str">
        <f>IF(OR(A7="",H7=""),"",IF(COUNTIFS($A$5:$A$64,A7,$H$5:$H$64,"&gt;"&amp;H7)&lt;2,"Top 2",""))</f>
        <v/>
      </c>
    </row>
    <row r="8" spans="1:9" x14ac:dyDescent="0.25">
      <c r="A8" s="12"/>
      <c r="B8" s="17"/>
      <c r="C8" s="12"/>
      <c r="D8" s="12"/>
      <c r="E8" s="12"/>
      <c r="F8" s="12"/>
      <c r="G8" s="14"/>
      <c r="H8" s="14"/>
      <c r="I8" s="13" t="str">
        <f>IF(OR(A8="",H8=""),"",IF(COUNTIFS($A$5:$A$64,A8,$H$5:$H$64,"&gt;"&amp;H8)&lt;2,"Top 2",""))</f>
        <v/>
      </c>
    </row>
    <row r="9" spans="1:9" x14ac:dyDescent="0.25">
      <c r="A9" s="12"/>
      <c r="B9" s="17"/>
      <c r="C9" s="12"/>
      <c r="D9" s="12"/>
      <c r="E9" s="12"/>
      <c r="F9" s="12"/>
      <c r="G9" s="14"/>
      <c r="H9" s="14"/>
      <c r="I9" s="13" t="str">
        <f>IF(OR(A9="",H9=""),"",IF(COUNTIFS($A$5:$A$64,A9,$H$5:$H$64,"&gt;"&amp;H9)&lt;2,"Top 2",""))</f>
        <v/>
      </c>
    </row>
    <row r="10" spans="1:9" x14ac:dyDescent="0.25">
      <c r="A10" s="12"/>
      <c r="B10" s="17"/>
      <c r="C10" s="12"/>
      <c r="D10" s="12"/>
      <c r="E10" s="12"/>
      <c r="F10" s="12"/>
      <c r="G10" s="14"/>
      <c r="H10" s="14"/>
      <c r="I10" s="13" t="str">
        <f>IF(OR(A10="",H10=""),"",IF(COUNTIFS($A$5:$A$64,A10,$H$5:$H$64,"&gt;"&amp;H10)&lt;2,"Top 2",""))</f>
        <v/>
      </c>
    </row>
    <row r="11" spans="1:9" x14ac:dyDescent="0.25">
      <c r="A11" s="12"/>
      <c r="B11" s="17"/>
      <c r="C11" s="12"/>
      <c r="D11" s="12"/>
      <c r="E11" s="12"/>
      <c r="F11" s="12"/>
      <c r="G11" s="14"/>
      <c r="H11" s="14"/>
      <c r="I11" s="13" t="str">
        <f>IF(OR(A11="",H11=""),"",IF(COUNTIFS($A$5:$A$64,A11,$H$5:$H$64,"&gt;"&amp;H11)&lt;2,"Top 2",""))</f>
        <v/>
      </c>
    </row>
    <row r="12" spans="1:9" x14ac:dyDescent="0.25">
      <c r="A12" s="12"/>
      <c r="B12" s="17"/>
      <c r="C12" s="12"/>
      <c r="D12" s="12"/>
      <c r="E12" s="12"/>
      <c r="F12" s="12"/>
      <c r="G12" s="14"/>
      <c r="H12" s="14"/>
      <c r="I12" s="13" t="str">
        <f>IF(OR(A12="",H12=""),"",IF(COUNTIFS($A$5:$A$64,A12,$H$5:$H$64,"&gt;"&amp;H12)&lt;2,"Top 2",""))</f>
        <v/>
      </c>
    </row>
    <row r="13" spans="1:9" x14ac:dyDescent="0.25">
      <c r="A13" s="12"/>
      <c r="B13" s="17"/>
      <c r="C13" s="12"/>
      <c r="D13" s="12"/>
      <c r="E13" s="12"/>
      <c r="F13" s="12"/>
      <c r="G13" s="14"/>
      <c r="H13" s="14"/>
      <c r="I13" s="13" t="str">
        <f>IF(OR(A13="",H13=""),"",IF(COUNTIFS($A$5:$A$64,A13,$H$5:$H$64,"&gt;"&amp;H13)&lt;2,"Top 2",""))</f>
        <v/>
      </c>
    </row>
    <row r="14" spans="1:9" x14ac:dyDescent="0.25">
      <c r="A14" s="12"/>
      <c r="B14" s="17"/>
      <c r="C14" s="12"/>
      <c r="D14" s="12"/>
      <c r="E14" s="12"/>
      <c r="F14" s="12"/>
      <c r="G14" s="14"/>
      <c r="H14" s="14"/>
      <c r="I14" s="13" t="str">
        <f>IF(OR(A14="",H14=""),"",IF(COUNTIFS($A$5:$A$64,A14,$H$5:$H$64,"&gt;"&amp;H14)&lt;2,"Top 2",""))</f>
        <v/>
      </c>
    </row>
    <row r="15" spans="1:9" x14ac:dyDescent="0.25">
      <c r="A15" s="12"/>
      <c r="B15" s="17"/>
      <c r="C15" s="12"/>
      <c r="D15" s="12"/>
      <c r="E15" s="12"/>
      <c r="F15" s="12"/>
      <c r="G15" s="14"/>
      <c r="H15" s="14"/>
      <c r="I15" s="13" t="str">
        <f>IF(OR(A15="",H15=""),"",IF(COUNTIFS($A$5:$A$64,A15,$H$5:$H$64,"&gt;"&amp;H15)&lt;2,"Top 2",""))</f>
        <v/>
      </c>
    </row>
    <row r="16" spans="1:9" x14ac:dyDescent="0.25">
      <c r="A16" s="12"/>
      <c r="B16" s="17"/>
      <c r="C16" s="12"/>
      <c r="D16" s="12"/>
      <c r="E16" s="12"/>
      <c r="F16" s="12"/>
      <c r="G16" s="14"/>
      <c r="H16" s="14"/>
      <c r="I16" s="13" t="str">
        <f>IF(OR(A16="",H16=""),"",IF(COUNTIFS($A$5:$A$64,A16,$H$5:$H$64,"&gt;"&amp;H16)&lt;2,"Top 2",""))</f>
        <v/>
      </c>
    </row>
    <row r="17" spans="1:9" x14ac:dyDescent="0.25">
      <c r="A17" s="12"/>
      <c r="B17" s="17"/>
      <c r="C17" s="12"/>
      <c r="D17" s="12"/>
      <c r="E17" s="12"/>
      <c r="F17" s="12"/>
      <c r="G17" s="14"/>
      <c r="H17" s="14"/>
      <c r="I17" s="13" t="str">
        <f>IF(OR(A17="",H17=""),"",IF(COUNTIFS($A$5:$A$64,A17,$H$5:$H$64,"&gt;"&amp;H17)&lt;2,"Top 2",""))</f>
        <v/>
      </c>
    </row>
    <row r="18" spans="1:9" x14ac:dyDescent="0.25">
      <c r="A18" s="12"/>
      <c r="B18" s="17"/>
      <c r="C18" s="12"/>
      <c r="D18" s="12"/>
      <c r="E18" s="12"/>
      <c r="F18" s="12"/>
      <c r="G18" s="14"/>
      <c r="H18" s="14"/>
      <c r="I18" s="13" t="str">
        <f>IF(OR(A18="",H18=""),"",IF(COUNTIFS($A$5:$A$64,A18,$H$5:$H$64,"&gt;"&amp;H18)&lt;2,"Top 2",""))</f>
        <v/>
      </c>
    </row>
    <row r="19" spans="1:9" x14ac:dyDescent="0.25">
      <c r="A19" s="12"/>
      <c r="B19" s="17"/>
      <c r="C19" s="12"/>
      <c r="D19" s="12"/>
      <c r="E19" s="12"/>
      <c r="F19" s="12"/>
      <c r="G19" s="14"/>
      <c r="H19" s="14"/>
      <c r="I19" s="13" t="str">
        <f>IF(OR(A19="",H19=""),"",IF(COUNTIFS($A$5:$A$64,A19,$H$5:$H$64,"&gt;"&amp;H19)&lt;2,"Top 2",""))</f>
        <v/>
      </c>
    </row>
    <row r="20" spans="1:9" x14ac:dyDescent="0.25">
      <c r="A20" s="12"/>
      <c r="B20" s="17"/>
      <c r="C20" s="12"/>
      <c r="D20" s="12"/>
      <c r="E20" s="12"/>
      <c r="F20" s="12"/>
      <c r="G20" s="14"/>
      <c r="H20" s="14"/>
      <c r="I20" s="13" t="str">
        <f>IF(OR(A20="",H20=""),"",IF(COUNTIFS($A$5:$A$64,A20,$H$5:$H$64,"&gt;"&amp;H20)&lt;2,"Top 2",""))</f>
        <v/>
      </c>
    </row>
    <row r="21" spans="1:9" x14ac:dyDescent="0.25">
      <c r="A21" s="12"/>
      <c r="B21" s="17"/>
      <c r="C21" s="12"/>
      <c r="D21" s="12"/>
      <c r="E21" s="12"/>
      <c r="F21" s="12"/>
      <c r="G21" s="14"/>
      <c r="H21" s="14"/>
      <c r="I21" s="13" t="str">
        <f>IF(OR(A21="",H21=""),"",IF(COUNTIFS($A$5:$A$64,A21,$H$5:$H$64,"&gt;"&amp;H21)&lt;2,"Top 2",""))</f>
        <v/>
      </c>
    </row>
    <row r="22" spans="1:9" x14ac:dyDescent="0.25">
      <c r="A22" s="12"/>
      <c r="B22" s="17"/>
      <c r="C22" s="12"/>
      <c r="D22" s="12"/>
      <c r="E22" s="12"/>
      <c r="F22" s="12"/>
      <c r="G22" s="14"/>
      <c r="H22" s="14"/>
      <c r="I22" s="13" t="str">
        <f>IF(OR(A22="",H22=""),"",IF(COUNTIFS($A$5:$A$64,A22,$H$5:$H$64,"&gt;"&amp;H22)&lt;2,"Top 2",""))</f>
        <v/>
      </c>
    </row>
    <row r="23" spans="1:9" x14ac:dyDescent="0.25">
      <c r="A23" s="12"/>
      <c r="B23" s="17"/>
      <c r="C23" s="12"/>
      <c r="D23" s="12"/>
      <c r="E23" s="12"/>
      <c r="F23" s="12"/>
      <c r="G23" s="14"/>
      <c r="H23" s="14"/>
      <c r="I23" s="13" t="str">
        <f>IF(OR(A23="",H23=""),"",IF(COUNTIFS($A$5:$A$64,A23,$H$5:$H$64,"&gt;"&amp;H23)&lt;2,"Top 2",""))</f>
        <v/>
      </c>
    </row>
    <row r="24" spans="1:9" x14ac:dyDescent="0.25">
      <c r="A24" s="12"/>
      <c r="B24" s="17"/>
      <c r="C24" s="12"/>
      <c r="D24" s="12"/>
      <c r="E24" s="12"/>
      <c r="F24" s="12"/>
      <c r="G24" s="14"/>
      <c r="H24" s="14"/>
      <c r="I24" s="13" t="str">
        <f>IF(OR(A24="",H24=""),"",IF(COUNTIFS($A$5:$A$64,A24,$H$5:$H$64,"&gt;"&amp;H24)&lt;2,"Top 2",""))</f>
        <v/>
      </c>
    </row>
    <row r="25" spans="1:9" x14ac:dyDescent="0.25">
      <c r="A25" s="12"/>
      <c r="B25" s="17"/>
      <c r="C25" s="12"/>
      <c r="D25" s="12"/>
      <c r="E25" s="12"/>
      <c r="F25" s="12"/>
      <c r="G25" s="14"/>
      <c r="H25" s="14"/>
      <c r="I25" s="13" t="str">
        <f>IF(OR(A25="",H25=""),"",IF(COUNTIFS($A$5:$A$64,A25,$H$5:$H$64,"&gt;"&amp;H25)&lt;2,"Top 2",""))</f>
        <v/>
      </c>
    </row>
    <row r="26" spans="1:9" x14ac:dyDescent="0.25">
      <c r="A26" s="12"/>
      <c r="B26" s="17"/>
      <c r="C26" s="12"/>
      <c r="D26" s="12"/>
      <c r="E26" s="12"/>
      <c r="F26" s="12"/>
      <c r="G26" s="14"/>
      <c r="H26" s="14"/>
      <c r="I26" s="13" t="str">
        <f>IF(OR(A26="",H26=""),"",IF(COUNTIFS($A$5:$A$64,A26,$H$5:$H$64,"&gt;"&amp;H26)&lt;2,"Top 2",""))</f>
        <v/>
      </c>
    </row>
    <row r="27" spans="1:9" x14ac:dyDescent="0.25">
      <c r="A27" s="12"/>
      <c r="B27" s="17"/>
      <c r="C27" s="12"/>
      <c r="D27" s="12"/>
      <c r="E27" s="12"/>
      <c r="F27" s="12"/>
      <c r="G27" s="14"/>
      <c r="H27" s="14"/>
      <c r="I27" s="13" t="str">
        <f>IF(OR(A27="",H27=""),"",IF(COUNTIFS($A$5:$A$64,A27,$H$5:$H$64,"&gt;"&amp;H27)&lt;2,"Top 2",""))</f>
        <v/>
      </c>
    </row>
    <row r="28" spans="1:9" x14ac:dyDescent="0.25">
      <c r="A28" s="12"/>
      <c r="B28" s="17"/>
      <c r="C28" s="12"/>
      <c r="D28" s="12"/>
      <c r="E28" s="12"/>
      <c r="F28" s="12"/>
      <c r="G28" s="14"/>
      <c r="H28" s="14"/>
      <c r="I28" s="13" t="str">
        <f>IF(OR(A28="",H28=""),"",IF(COUNTIFS($A$5:$A$64,A28,$H$5:$H$64,"&gt;"&amp;H28)&lt;2,"Top 2",""))</f>
        <v/>
      </c>
    </row>
    <row r="29" spans="1:9" x14ac:dyDescent="0.25">
      <c r="A29" s="12"/>
      <c r="B29" s="17"/>
      <c r="C29" s="12"/>
      <c r="D29" s="12"/>
      <c r="E29" s="12"/>
      <c r="F29" s="12"/>
      <c r="G29" s="14"/>
      <c r="H29" s="14"/>
      <c r="I29" s="13" t="str">
        <f>IF(OR(A29="",H29=""),"",IF(COUNTIFS($A$5:$A$64,A29,$H$5:$H$64,"&gt;"&amp;H29)&lt;2,"Top 2",""))</f>
        <v/>
      </c>
    </row>
    <row r="30" spans="1:9" x14ac:dyDescent="0.25">
      <c r="A30" s="12"/>
      <c r="B30" s="17"/>
      <c r="C30" s="12"/>
      <c r="D30" s="12"/>
      <c r="E30" s="12"/>
      <c r="F30" s="12"/>
      <c r="G30" s="14"/>
      <c r="H30" s="14"/>
      <c r="I30" s="13" t="str">
        <f>IF(OR(A30="",H30=""),"",IF(COUNTIFS($A$5:$A$64,A30,$H$5:$H$64,"&gt;"&amp;H30)&lt;2,"Top 2",""))</f>
        <v/>
      </c>
    </row>
    <row r="31" spans="1:9" x14ac:dyDescent="0.25">
      <c r="A31" s="12"/>
      <c r="B31" s="17"/>
      <c r="C31" s="12"/>
      <c r="D31" s="12"/>
      <c r="E31" s="12"/>
      <c r="F31" s="12"/>
      <c r="G31" s="14"/>
      <c r="H31" s="14"/>
      <c r="I31" s="13" t="str">
        <f>IF(OR(A31="",H31=""),"",IF(COUNTIFS($A$5:$A$64,A31,$H$5:$H$64,"&gt;"&amp;H31)&lt;2,"Top 2",""))</f>
        <v/>
      </c>
    </row>
    <row r="32" spans="1:9" x14ac:dyDescent="0.25">
      <c r="A32" s="12"/>
      <c r="B32" s="17"/>
      <c r="C32" s="12"/>
      <c r="D32" s="12"/>
      <c r="E32" s="12"/>
      <c r="F32" s="12"/>
      <c r="G32" s="14"/>
      <c r="H32" s="14"/>
      <c r="I32" s="13" t="str">
        <f>IF(OR(A32="",H32=""),"",IF(COUNTIFS($A$5:$A$64,A32,$H$5:$H$64,"&gt;"&amp;H32)&lt;2,"Top 2",""))</f>
        <v/>
      </c>
    </row>
    <row r="33" spans="1:9" x14ac:dyDescent="0.25">
      <c r="A33" s="12"/>
      <c r="B33" s="17"/>
      <c r="C33" s="12"/>
      <c r="D33" s="12"/>
      <c r="E33" s="12"/>
      <c r="F33" s="12"/>
      <c r="G33" s="14"/>
      <c r="H33" s="14"/>
      <c r="I33" s="13" t="str">
        <f>IF(OR(A33="",H33=""),"",IF(COUNTIFS($A$5:$A$64,A33,$H$5:$H$64,"&gt;"&amp;H33)&lt;2,"Top 2",""))</f>
        <v/>
      </c>
    </row>
    <row r="34" spans="1:9" x14ac:dyDescent="0.25">
      <c r="A34" s="12"/>
      <c r="B34" s="17"/>
      <c r="C34" s="12"/>
      <c r="D34" s="12"/>
      <c r="E34" s="12"/>
      <c r="F34" s="12"/>
      <c r="G34" s="14"/>
      <c r="H34" s="14"/>
      <c r="I34" s="13" t="str">
        <f>IF(OR(A34="",H34=""),"",IF(COUNTIFS($A$5:$A$64,A34,$H$5:$H$64,"&gt;"&amp;H34)&lt;2,"Top 2",""))</f>
        <v/>
      </c>
    </row>
    <row r="35" spans="1:9" x14ac:dyDescent="0.25">
      <c r="A35" s="12"/>
      <c r="B35" s="17"/>
      <c r="C35" s="12"/>
      <c r="D35" s="12"/>
      <c r="E35" s="12"/>
      <c r="F35" s="12"/>
      <c r="G35" s="14"/>
      <c r="H35" s="14"/>
      <c r="I35" s="13" t="str">
        <f>IF(OR(A35="",H35=""),"",IF(COUNTIFS($A$5:$A$64,A35,$H$5:$H$64,"&gt;"&amp;H35)&lt;2,"Top 2",""))</f>
        <v/>
      </c>
    </row>
    <row r="36" spans="1:9" x14ac:dyDescent="0.25">
      <c r="A36" s="12"/>
      <c r="B36" s="17"/>
      <c r="C36" s="12"/>
      <c r="D36" s="12"/>
      <c r="E36" s="12"/>
      <c r="F36" s="12"/>
      <c r="G36" s="14"/>
      <c r="H36" s="14"/>
      <c r="I36" s="13" t="str">
        <f>IF(OR(A36="",H36=""),"",IF(COUNTIFS($A$5:$A$64,A36,$H$5:$H$64,"&gt;"&amp;H36)&lt;2,"Top 2",""))</f>
        <v/>
      </c>
    </row>
    <row r="37" spans="1:9" x14ac:dyDescent="0.25">
      <c r="A37" s="12"/>
      <c r="B37" s="17"/>
      <c r="C37" s="12"/>
      <c r="D37" s="12"/>
      <c r="E37" s="12"/>
      <c r="F37" s="12"/>
      <c r="G37" s="14"/>
      <c r="H37" s="14"/>
      <c r="I37" s="13" t="str">
        <f>IF(OR(A37="",H37=""),"",IF(COUNTIFS($A$5:$A$64,A37,$H$5:$H$64,"&gt;"&amp;H37)&lt;2,"Top 2",""))</f>
        <v/>
      </c>
    </row>
    <row r="38" spans="1:9" x14ac:dyDescent="0.25">
      <c r="A38" s="12"/>
      <c r="B38" s="17"/>
      <c r="C38" s="12"/>
      <c r="D38" s="12"/>
      <c r="E38" s="12"/>
      <c r="F38" s="12"/>
      <c r="G38" s="14"/>
      <c r="H38" s="14"/>
      <c r="I38" s="13" t="str">
        <f>IF(OR(A38="",H38=""),"",IF(COUNTIFS($A$5:$A$64,A38,$H$5:$H$64,"&gt;"&amp;H38)&lt;2,"Top 2",""))</f>
        <v/>
      </c>
    </row>
    <row r="39" spans="1:9" x14ac:dyDescent="0.25">
      <c r="A39" s="12"/>
      <c r="B39" s="17"/>
      <c r="C39" s="12"/>
      <c r="D39" s="12"/>
      <c r="E39" s="12"/>
      <c r="F39" s="12"/>
      <c r="G39" s="14"/>
      <c r="H39" s="14"/>
      <c r="I39" s="13" t="str">
        <f>IF(OR(A39="",H39=""),"",IF(COUNTIFS($A$5:$A$64,A39,$H$5:$H$64,"&gt;"&amp;H39)&lt;2,"Top 2",""))</f>
        <v/>
      </c>
    </row>
    <row r="40" spans="1:9" x14ac:dyDescent="0.25">
      <c r="A40" s="12"/>
      <c r="B40" s="17"/>
      <c r="C40" s="12"/>
      <c r="D40" s="12"/>
      <c r="E40" s="12"/>
      <c r="F40" s="12"/>
      <c r="G40" s="14"/>
      <c r="H40" s="14"/>
      <c r="I40" s="13" t="str">
        <f>IF(OR(A40="",H40=""),"",IF(COUNTIFS($A$5:$A$64,A40,$H$5:$H$64,"&gt;"&amp;H40)&lt;2,"Top 2",""))</f>
        <v/>
      </c>
    </row>
    <row r="41" spans="1:9" x14ac:dyDescent="0.25">
      <c r="A41" s="12"/>
      <c r="B41" s="17"/>
      <c r="C41" s="12"/>
      <c r="D41" s="12"/>
      <c r="E41" s="12"/>
      <c r="F41" s="12"/>
      <c r="G41" s="14"/>
      <c r="H41" s="14"/>
      <c r="I41" s="13" t="str">
        <f>IF(OR(A41="",H41=""),"",IF(COUNTIFS($A$5:$A$64,A41,$H$5:$H$64,"&gt;"&amp;H41)&lt;2,"Top 2",""))</f>
        <v/>
      </c>
    </row>
    <row r="42" spans="1:9" x14ac:dyDescent="0.25">
      <c r="A42" s="12"/>
      <c r="B42" s="17"/>
      <c r="C42" s="12"/>
      <c r="D42" s="12"/>
      <c r="E42" s="12"/>
      <c r="F42" s="12"/>
      <c r="G42" s="14"/>
      <c r="H42" s="14"/>
      <c r="I42" s="13" t="str">
        <f>IF(OR(A42="",H42=""),"",IF(COUNTIFS($A$5:$A$64,A42,$H$5:$H$64,"&gt;"&amp;H42)&lt;2,"Top 2",""))</f>
        <v/>
      </c>
    </row>
    <row r="43" spans="1:9" x14ac:dyDescent="0.25">
      <c r="A43" s="12"/>
      <c r="B43" s="17"/>
      <c r="C43" s="12"/>
      <c r="D43" s="12"/>
      <c r="E43" s="12"/>
      <c r="F43" s="12"/>
      <c r="G43" s="14"/>
      <c r="H43" s="14"/>
      <c r="I43" s="13" t="str">
        <f>IF(OR(A43="",H43=""),"",IF(COUNTIFS($A$5:$A$64,A43,$H$5:$H$64,"&gt;"&amp;H43)&lt;2,"Top 2",""))</f>
        <v/>
      </c>
    </row>
    <row r="44" spans="1:9" x14ac:dyDescent="0.25">
      <c r="A44" s="12"/>
      <c r="B44" s="17"/>
      <c r="C44" s="12"/>
      <c r="D44" s="12"/>
      <c r="E44" s="12"/>
      <c r="F44" s="12"/>
      <c r="G44" s="14"/>
      <c r="H44" s="14"/>
      <c r="I44" s="13" t="str">
        <f>IF(OR(A44="",H44=""),"",IF(COUNTIFS($A$5:$A$64,A44,$H$5:$H$64,"&gt;"&amp;H44)&lt;2,"Top 2",""))</f>
        <v/>
      </c>
    </row>
    <row r="45" spans="1:9" x14ac:dyDescent="0.25">
      <c r="A45" s="12"/>
      <c r="B45" s="17"/>
      <c r="C45" s="12"/>
      <c r="D45" s="12"/>
      <c r="E45" s="12"/>
      <c r="F45" s="12"/>
      <c r="G45" s="14"/>
      <c r="H45" s="14"/>
      <c r="I45" s="13" t="str">
        <f>IF(OR(A45="",H45=""),"",IF(COUNTIFS($A$5:$A$64,A45,$H$5:$H$64,"&gt;"&amp;H45)&lt;2,"Top 2",""))</f>
        <v/>
      </c>
    </row>
    <row r="46" spans="1:9" x14ac:dyDescent="0.25">
      <c r="A46" s="12"/>
      <c r="B46" s="17"/>
      <c r="C46" s="12"/>
      <c r="D46" s="12"/>
      <c r="E46" s="12"/>
      <c r="F46" s="12"/>
      <c r="G46" s="14"/>
      <c r="H46" s="14"/>
      <c r="I46" s="13" t="str">
        <f>IF(OR(A46="",H46=""),"",IF(COUNTIFS($A$5:$A$64,A46,$H$5:$H$64,"&gt;"&amp;H46)&lt;2,"Top 2",""))</f>
        <v/>
      </c>
    </row>
    <row r="47" spans="1:9" x14ac:dyDescent="0.25">
      <c r="A47" s="12"/>
      <c r="B47" s="17"/>
      <c r="C47" s="12"/>
      <c r="D47" s="12"/>
      <c r="E47" s="12"/>
      <c r="F47" s="12"/>
      <c r="G47" s="14"/>
      <c r="H47" s="14"/>
      <c r="I47" s="13" t="str">
        <f>IF(OR(A47="",H47=""),"",IF(COUNTIFS($A$5:$A$64,A47,$H$5:$H$64,"&gt;"&amp;H47)&lt;2,"Top 2",""))</f>
        <v/>
      </c>
    </row>
    <row r="48" spans="1:9" x14ac:dyDescent="0.25">
      <c r="A48" s="12"/>
      <c r="B48" s="17"/>
      <c r="C48" s="12"/>
      <c r="D48" s="12"/>
      <c r="E48" s="12"/>
      <c r="F48" s="12"/>
      <c r="G48" s="14"/>
      <c r="H48" s="14"/>
      <c r="I48" s="13" t="str">
        <f>IF(OR(A48="",H48=""),"",IF(COUNTIFS($A$5:$A$64,A48,$H$5:$H$64,"&gt;"&amp;H48)&lt;2,"Top 2",""))</f>
        <v/>
      </c>
    </row>
    <row r="49" spans="1:9" x14ac:dyDescent="0.25">
      <c r="A49" s="12"/>
      <c r="B49" s="17"/>
      <c r="C49" s="12"/>
      <c r="D49" s="12"/>
      <c r="E49" s="12"/>
      <c r="F49" s="12"/>
      <c r="G49" s="14"/>
      <c r="H49" s="14"/>
      <c r="I49" s="13" t="str">
        <f>IF(OR(A49="",H49=""),"",IF(COUNTIFS($A$5:$A$64,A49,$H$5:$H$64,"&gt;"&amp;H49)&lt;2,"Top 2",""))</f>
        <v/>
      </c>
    </row>
    <row r="50" spans="1:9" x14ac:dyDescent="0.25">
      <c r="A50" s="12"/>
      <c r="B50" s="17"/>
      <c r="C50" s="12"/>
      <c r="D50" s="12"/>
      <c r="E50" s="12"/>
      <c r="F50" s="12"/>
      <c r="G50" s="14"/>
      <c r="H50" s="14"/>
      <c r="I50" s="13" t="str">
        <f>IF(OR(A50="",H50=""),"",IF(COUNTIFS($A$5:$A$64,A50,$H$5:$H$64,"&gt;"&amp;H50)&lt;2,"Top 2",""))</f>
        <v/>
      </c>
    </row>
    <row r="51" spans="1:9" x14ac:dyDescent="0.25">
      <c r="A51" s="12"/>
      <c r="B51" s="17"/>
      <c r="C51" s="12"/>
      <c r="D51" s="12"/>
      <c r="E51" s="12"/>
      <c r="F51" s="12"/>
      <c r="G51" s="14"/>
      <c r="H51" s="14"/>
      <c r="I51" s="13" t="str">
        <f>IF(OR(A51="",H51=""),"",IF(COUNTIFS($A$5:$A$64,A51,$H$5:$H$64,"&gt;"&amp;H51)&lt;2,"Top 2",""))</f>
        <v/>
      </c>
    </row>
    <row r="52" spans="1:9" x14ac:dyDescent="0.25">
      <c r="A52" s="12"/>
      <c r="B52" s="17"/>
      <c r="C52" s="12"/>
      <c r="D52" s="12"/>
      <c r="E52" s="12"/>
      <c r="F52" s="12"/>
      <c r="G52" s="14"/>
      <c r="H52" s="14"/>
      <c r="I52" s="13" t="str">
        <f>IF(OR(A52="",H52=""),"",IF(COUNTIFS($A$5:$A$64,A52,$H$5:$H$64,"&gt;"&amp;H52)&lt;2,"Top 2",""))</f>
        <v/>
      </c>
    </row>
    <row r="53" spans="1:9" x14ac:dyDescent="0.25">
      <c r="A53" s="12"/>
      <c r="B53" s="17"/>
      <c r="C53" s="12"/>
      <c r="D53" s="12"/>
      <c r="E53" s="12"/>
      <c r="F53" s="12"/>
      <c r="G53" s="14"/>
      <c r="H53" s="14"/>
      <c r="I53" s="13" t="str">
        <f>IF(OR(A53="",H53=""),"",IF(COUNTIFS($A$5:$A$64,A53,$H$5:$H$64,"&gt;"&amp;H53)&lt;2,"Top 2",""))</f>
        <v/>
      </c>
    </row>
    <row r="54" spans="1:9" x14ac:dyDescent="0.25">
      <c r="A54" s="12"/>
      <c r="B54" s="17"/>
      <c r="C54" s="12"/>
      <c r="D54" s="12"/>
      <c r="E54" s="12"/>
      <c r="F54" s="12"/>
      <c r="G54" s="14"/>
      <c r="H54" s="14"/>
      <c r="I54" s="13" t="str">
        <f>IF(OR(A54="",H54=""),"",IF(COUNTIFS($A$5:$A$64,A54,$H$5:$H$64,"&gt;"&amp;H54)&lt;2,"Top 2",""))</f>
        <v/>
      </c>
    </row>
    <row r="55" spans="1:9" x14ac:dyDescent="0.25">
      <c r="A55" s="12"/>
      <c r="B55" s="17"/>
      <c r="C55" s="12"/>
      <c r="D55" s="12"/>
      <c r="E55" s="12"/>
      <c r="F55" s="12"/>
      <c r="G55" s="14"/>
      <c r="H55" s="14"/>
      <c r="I55" s="13" t="str">
        <f>IF(OR(A55="",H55=""),"",IF(COUNTIFS($A$5:$A$64,A55,$H$5:$H$64,"&gt;"&amp;H55)&lt;2,"Top 2",""))</f>
        <v/>
      </c>
    </row>
    <row r="56" spans="1:9" x14ac:dyDescent="0.25">
      <c r="A56" s="12"/>
      <c r="B56" s="17"/>
      <c r="C56" s="12"/>
      <c r="D56" s="12"/>
      <c r="E56" s="12"/>
      <c r="F56" s="12"/>
      <c r="G56" s="14"/>
      <c r="H56" s="14"/>
      <c r="I56" s="13" t="str">
        <f>IF(OR(A56="",H56=""),"",IF(COUNTIFS($A$5:$A$64,A56,$H$5:$H$64,"&gt;"&amp;H56)&lt;2,"Top 2",""))</f>
        <v/>
      </c>
    </row>
    <row r="57" spans="1:9" x14ac:dyDescent="0.25">
      <c r="A57" s="12"/>
      <c r="B57" s="17"/>
      <c r="C57" s="12"/>
      <c r="D57" s="12"/>
      <c r="E57" s="12"/>
      <c r="F57" s="12"/>
      <c r="G57" s="14"/>
      <c r="H57" s="14"/>
      <c r="I57" s="13" t="str">
        <f>IF(OR(A57="",H57=""),"",IF(COUNTIFS($A$5:$A$64,A57,$H$5:$H$64,"&gt;"&amp;H57)&lt;2,"Top 2",""))</f>
        <v/>
      </c>
    </row>
    <row r="58" spans="1:9" x14ac:dyDescent="0.25">
      <c r="A58" s="12"/>
      <c r="B58" s="17"/>
      <c r="C58" s="12"/>
      <c r="D58" s="12"/>
      <c r="E58" s="12"/>
      <c r="F58" s="12"/>
      <c r="G58" s="14"/>
      <c r="H58" s="14"/>
      <c r="I58" s="13" t="str">
        <f>IF(OR(A58="",H58=""),"",IF(COUNTIFS($A$5:$A$64,A58,$H$5:$H$64,"&gt;"&amp;H58)&lt;2,"Top 2",""))</f>
        <v/>
      </c>
    </row>
    <row r="59" spans="1:9" x14ac:dyDescent="0.25">
      <c r="A59" s="12"/>
      <c r="B59" s="17"/>
      <c r="C59" s="12"/>
      <c r="D59" s="12"/>
      <c r="E59" s="12"/>
      <c r="F59" s="12"/>
      <c r="G59" s="14"/>
      <c r="H59" s="14"/>
      <c r="I59" s="13" t="str">
        <f>IF(OR(A59="",H59=""),"",IF(COUNTIFS($A$5:$A$64,A59,$H$5:$H$64,"&gt;"&amp;H59)&lt;2,"Top 2",""))</f>
        <v/>
      </c>
    </row>
    <row r="60" spans="1:9" x14ac:dyDescent="0.25">
      <c r="A60" s="12"/>
      <c r="B60" s="17"/>
      <c r="C60" s="12"/>
      <c r="D60" s="12"/>
      <c r="E60" s="12"/>
      <c r="F60" s="12"/>
      <c r="G60" s="14"/>
      <c r="H60" s="14"/>
      <c r="I60" s="13" t="str">
        <f>IF(OR(A60="",H60=""),"",IF(COUNTIFS($A$5:$A$64,A60,$H$5:$H$64,"&gt;"&amp;H60)&lt;2,"Top 2",""))</f>
        <v/>
      </c>
    </row>
    <row r="61" spans="1:9" x14ac:dyDescent="0.25">
      <c r="A61" s="12"/>
      <c r="B61" s="17"/>
      <c r="C61" s="12"/>
      <c r="D61" s="12"/>
      <c r="E61" s="12"/>
      <c r="F61" s="12"/>
      <c r="G61" s="14"/>
      <c r="H61" s="14"/>
      <c r="I61" s="13" t="str">
        <f>IF(OR(A61="",H61=""),"",IF(COUNTIFS($A$5:$A$64,A61,$H$5:$H$64,"&gt;"&amp;H61)&lt;2,"Top 2",""))</f>
        <v/>
      </c>
    </row>
    <row r="62" spans="1:9" x14ac:dyDescent="0.25">
      <c r="A62" s="12"/>
      <c r="B62" s="17"/>
      <c r="C62" s="12"/>
      <c r="D62" s="12"/>
      <c r="E62" s="12"/>
      <c r="F62" s="12"/>
      <c r="G62" s="14"/>
      <c r="H62" s="14"/>
      <c r="I62" s="13" t="str">
        <f>IF(OR(A62="",H62=""),"",IF(COUNTIFS($A$5:$A$64,A62,$H$5:$H$64,"&gt;"&amp;H62)&lt;2,"Top 2",""))</f>
        <v/>
      </c>
    </row>
    <row r="63" spans="1:9" x14ac:dyDescent="0.25">
      <c r="A63" s="12"/>
      <c r="B63" s="17"/>
      <c r="C63" s="12"/>
      <c r="D63" s="12"/>
      <c r="E63" s="12"/>
      <c r="F63" s="12"/>
      <c r="G63" s="14"/>
      <c r="H63" s="14"/>
      <c r="I63" s="13" t="str">
        <f>IF(OR(A63="",H63=""),"",IF(COUNTIFS($A$5:$A$64,A63,$H$5:$H$64,"&gt;"&amp;H63)&lt;2,"Top 2",""))</f>
        <v/>
      </c>
    </row>
    <row r="64" spans="1:9" x14ac:dyDescent="0.25">
      <c r="A64" s="12"/>
      <c r="B64" s="17"/>
      <c r="C64" s="12"/>
      <c r="D64" s="12"/>
      <c r="E64" s="12"/>
      <c r="F64" s="12"/>
      <c r="G64" s="14"/>
      <c r="H64" s="14"/>
      <c r="I64" s="13" t="str">
        <f>IF(OR(A64="",H64=""),"",IF(COUNTIFS($A$5:$A$64,A64,$H$5:$H$64,"&gt;"&amp;H64)&lt;2,"Top 2",""))</f>
        <v/>
      </c>
    </row>
  </sheetData>
  <dataValidations count="4">
    <dataValidation type="list" allowBlank="1" sqref="A10:A64">
      <formula1>'Competitors'!$B$5:$B$9</formula1>
    </dataValidation>
    <dataValidation type="list" allowBlank="1" sqref="A5:A64">
      <formula1>'Competitors'!$B$5:$B$9</formula1>
    </dataValidation>
    <dataValidation type="list" allowBlank="1" sqref="D10:D64">
      <formula1>"Carousel,Short video,Single image,Text,Story,Live,Other"</formula1>
    </dataValidation>
    <dataValidation type="list" allowBlank="1" sqref="D5:D64">
      <formula1>"Carousel,Short video,Single image,Text,Story,Live,Other"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1" max="1" width="20" customWidth="1"/>
    <col min="2" max="8" width="12" customWidth="1"/>
    <col min="9" max="10" width="16" customWidth="1"/>
  </cols>
  <sheetData>
    <row r="1" spans="1:10" x14ac:dyDescent="0.25">
      <c r="A1" s="6" t="s">
        <v>43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 t="s">
        <v>44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8" customFormat="1" x14ac:dyDescent="0.25">
      <c r="A4" s="9" t="s">
        <v>16</v>
      </c>
      <c r="B4" s="9" t="s">
        <v>45</v>
      </c>
      <c r="C4" s="9" t="s">
        <v>46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51</v>
      </c>
      <c r="I4" s="9" t="s">
        <v>52</v>
      </c>
      <c r="J4" s="9" t="s">
        <v>53</v>
      </c>
    </row>
    <row r="5" spans="1:10" x14ac:dyDescent="0.25">
      <c r="A5" s="13" t="str">
        <f>IF('Competitors'!B5="","",'Competitors'!B5)</f>
        <v/>
      </c>
      <c r="B5" s="18" t="str">
        <f>IF(OR(A5="",COUNTIF('Content log'!$A$5:$A$64,A5)=0),"",COUNTIFS('Content log'!$A$5:$A$64,A5,'Content log'!$D$5:$D$64,"Carousel")/COUNTIF('Content log'!$A$5:$A$64,A5))</f>
        <v/>
      </c>
      <c r="C5" s="18" t="str">
        <f>IF(OR(A5="",COUNTIF('Content log'!$A$5:$A$64,A5)=0),"",COUNTIFS('Content log'!$A$5:$A$64,A5,'Content log'!$D$5:$D$64,"Short video")/COUNTIF('Content log'!$A$5:$A$64,A5))</f>
        <v/>
      </c>
      <c r="D5" s="18" t="str">
        <f>IF(OR(A5="",COUNTIF('Content log'!$A$5:$A$64,A5)=0),"",COUNTIFS('Content log'!$A$5:$A$64,A5,'Content log'!$D$5:$D$64,"Single image")/COUNTIF('Content log'!$A$5:$A$64,A5))</f>
        <v/>
      </c>
      <c r="E5" s="18" t="str">
        <f>IF(OR(A5="",COUNTIF('Content log'!$A$5:$A$64,A5)=0),"",COUNTIFS('Content log'!$A$5:$A$64,A5,'Content log'!$D$5:$D$64,"Text")/COUNTIF('Content log'!$A$5:$A$64,A5))</f>
        <v/>
      </c>
      <c r="F5" s="18" t="str">
        <f>IF(OR(A5="",COUNTIF('Content log'!$A$5:$A$64,A5)=0),"",COUNTIFS('Content log'!$A$5:$A$64,A5,'Content log'!$D$5:$D$64,"Story")/COUNTIF('Content log'!$A$5:$A$64,A5))</f>
        <v/>
      </c>
      <c r="G5" s="18" t="str">
        <f>IF(OR(A5="",COUNTIF('Content log'!$A$5:$A$64,A5)=0),"",COUNTIFS('Content log'!$A$5:$A$64,A5,'Content log'!$D$5:$D$64,"Live")/COUNTIF('Content log'!$A$5:$A$64,A5))</f>
        <v/>
      </c>
      <c r="H5" s="18" t="str">
        <f>IF(OR(A5="",COUNTIF('Content log'!$A$5:$A$64,A5)=0),"",COUNTIFS('Content log'!$A$5:$A$64,A5,'Content log'!$D$5:$D$64,"Other")/COUNTIF('Content log'!$A$5:$A$64,A5))</f>
        <v/>
      </c>
      <c r="I5" s="19" t="str">
        <f>IF(A5="","",COUNTIF('Content log'!$A$5:$A$64,A5))</f>
        <v/>
      </c>
      <c r="J5" s="16" t="str">
        <f>IF(OR(A5="",COUNTIF('Content log'!$A$5:$A$64,A5)=0),"",SUMIF('Content log'!$A$5:$A$64,A5,'Content log'!$H$5:$H$64)/COUNTIF('Content log'!$A$5:$A$64,A5))</f>
        <v/>
      </c>
    </row>
    <row r="6" spans="1:10" x14ac:dyDescent="0.25">
      <c r="A6" s="13" t="str">
        <f>IF('Competitors'!B6="","",'Competitors'!B6)</f>
        <v/>
      </c>
      <c r="B6" s="18" t="str">
        <f>IF(OR(A6="",COUNTIF('Content log'!$A$5:$A$64,A6)=0),"",COUNTIFS('Content log'!$A$5:$A$64,A6,'Content log'!$D$5:$D$64,"Carousel")/COUNTIF('Content log'!$A$5:$A$64,A6))</f>
        <v/>
      </c>
      <c r="C6" s="18" t="str">
        <f>IF(OR(A6="",COUNTIF('Content log'!$A$5:$A$64,A6)=0),"",COUNTIFS('Content log'!$A$5:$A$64,A6,'Content log'!$D$5:$D$64,"Short video")/COUNTIF('Content log'!$A$5:$A$64,A6))</f>
        <v/>
      </c>
      <c r="D6" s="18" t="str">
        <f>IF(OR(A6="",COUNTIF('Content log'!$A$5:$A$64,A6)=0),"",COUNTIFS('Content log'!$A$5:$A$64,A6,'Content log'!$D$5:$D$64,"Single image")/COUNTIF('Content log'!$A$5:$A$64,A6))</f>
        <v/>
      </c>
      <c r="E6" s="18" t="str">
        <f>IF(OR(A6="",COUNTIF('Content log'!$A$5:$A$64,A6)=0),"",COUNTIFS('Content log'!$A$5:$A$64,A6,'Content log'!$D$5:$D$64,"Text")/COUNTIF('Content log'!$A$5:$A$64,A6))</f>
        <v/>
      </c>
      <c r="F6" s="18" t="str">
        <f>IF(OR(A6="",COUNTIF('Content log'!$A$5:$A$64,A6)=0),"",COUNTIFS('Content log'!$A$5:$A$64,A6,'Content log'!$D$5:$D$64,"Story")/COUNTIF('Content log'!$A$5:$A$64,A6))</f>
        <v/>
      </c>
      <c r="G6" s="18" t="str">
        <f>IF(OR(A6="",COUNTIF('Content log'!$A$5:$A$64,A6)=0),"",COUNTIFS('Content log'!$A$5:$A$64,A6,'Content log'!$D$5:$D$64,"Live")/COUNTIF('Content log'!$A$5:$A$64,A6))</f>
        <v/>
      </c>
      <c r="H6" s="18" t="str">
        <f>IF(OR(A6="",COUNTIF('Content log'!$A$5:$A$64,A6)=0),"",COUNTIFS('Content log'!$A$5:$A$64,A6,'Content log'!$D$5:$D$64,"Other")/COUNTIF('Content log'!$A$5:$A$64,A6))</f>
        <v/>
      </c>
      <c r="I6" s="19" t="str">
        <f>IF(A6="","",COUNTIF('Content log'!$A$5:$A$64,A6))</f>
        <v/>
      </c>
      <c r="J6" s="16" t="str">
        <f>IF(OR(A6="",COUNTIF('Content log'!$A$5:$A$64,A6)=0),"",SUMIF('Content log'!$A$5:$A$64,A6,'Content log'!$H$5:$H$64)/COUNTIF('Content log'!$A$5:$A$64,A6))</f>
        <v/>
      </c>
    </row>
    <row r="7" spans="1:10" x14ac:dyDescent="0.25">
      <c r="A7" s="13" t="str">
        <f>IF('Competitors'!B7="","",'Competitors'!B7)</f>
        <v/>
      </c>
      <c r="B7" s="18" t="str">
        <f>IF(OR(A7="",COUNTIF('Content log'!$A$5:$A$64,A7)=0),"",COUNTIFS('Content log'!$A$5:$A$64,A7,'Content log'!$D$5:$D$64,"Carousel")/COUNTIF('Content log'!$A$5:$A$64,A7))</f>
        <v/>
      </c>
      <c r="C7" s="18" t="str">
        <f>IF(OR(A7="",COUNTIF('Content log'!$A$5:$A$64,A7)=0),"",COUNTIFS('Content log'!$A$5:$A$64,A7,'Content log'!$D$5:$D$64,"Short video")/COUNTIF('Content log'!$A$5:$A$64,A7))</f>
        <v/>
      </c>
      <c r="D7" s="18" t="str">
        <f>IF(OR(A7="",COUNTIF('Content log'!$A$5:$A$64,A7)=0),"",COUNTIFS('Content log'!$A$5:$A$64,A7,'Content log'!$D$5:$D$64,"Single image")/COUNTIF('Content log'!$A$5:$A$64,A7))</f>
        <v/>
      </c>
      <c r="E7" s="18" t="str">
        <f>IF(OR(A7="",COUNTIF('Content log'!$A$5:$A$64,A7)=0),"",COUNTIFS('Content log'!$A$5:$A$64,A7,'Content log'!$D$5:$D$64,"Text")/COUNTIF('Content log'!$A$5:$A$64,A7))</f>
        <v/>
      </c>
      <c r="F7" s="18" t="str">
        <f>IF(OR(A7="",COUNTIF('Content log'!$A$5:$A$64,A7)=0),"",COUNTIFS('Content log'!$A$5:$A$64,A7,'Content log'!$D$5:$D$64,"Story")/COUNTIF('Content log'!$A$5:$A$64,A7))</f>
        <v/>
      </c>
      <c r="G7" s="18" t="str">
        <f>IF(OR(A7="",COUNTIF('Content log'!$A$5:$A$64,A7)=0),"",COUNTIFS('Content log'!$A$5:$A$64,A7,'Content log'!$D$5:$D$64,"Live")/COUNTIF('Content log'!$A$5:$A$64,A7))</f>
        <v/>
      </c>
      <c r="H7" s="18" t="str">
        <f>IF(OR(A7="",COUNTIF('Content log'!$A$5:$A$64,A7)=0),"",COUNTIFS('Content log'!$A$5:$A$64,A7,'Content log'!$D$5:$D$64,"Other")/COUNTIF('Content log'!$A$5:$A$64,A7))</f>
        <v/>
      </c>
      <c r="I7" s="19" t="str">
        <f>IF(A7="","",COUNTIF('Content log'!$A$5:$A$64,A7))</f>
        <v/>
      </c>
      <c r="J7" s="16" t="str">
        <f>IF(OR(A7="",COUNTIF('Content log'!$A$5:$A$64,A7)=0),"",SUMIF('Content log'!$A$5:$A$64,A7,'Content log'!$H$5:$H$64)/COUNTIF('Content log'!$A$5:$A$64,A7))</f>
        <v/>
      </c>
    </row>
    <row r="8" spans="1:10" x14ac:dyDescent="0.25">
      <c r="A8" s="13" t="str">
        <f>IF('Competitors'!B8="","",'Competitors'!B8)</f>
        <v/>
      </c>
      <c r="B8" s="18" t="str">
        <f>IF(OR(A8="",COUNTIF('Content log'!$A$5:$A$64,A8)=0),"",COUNTIFS('Content log'!$A$5:$A$64,A8,'Content log'!$D$5:$D$64,"Carousel")/COUNTIF('Content log'!$A$5:$A$64,A8))</f>
        <v/>
      </c>
      <c r="C8" s="18" t="str">
        <f>IF(OR(A8="",COUNTIF('Content log'!$A$5:$A$64,A8)=0),"",COUNTIFS('Content log'!$A$5:$A$64,A8,'Content log'!$D$5:$D$64,"Short video")/COUNTIF('Content log'!$A$5:$A$64,A8))</f>
        <v/>
      </c>
      <c r="D8" s="18" t="str">
        <f>IF(OR(A8="",COUNTIF('Content log'!$A$5:$A$64,A8)=0),"",COUNTIFS('Content log'!$A$5:$A$64,A8,'Content log'!$D$5:$D$64,"Single image")/COUNTIF('Content log'!$A$5:$A$64,A8))</f>
        <v/>
      </c>
      <c r="E8" s="18" t="str">
        <f>IF(OR(A8="",COUNTIF('Content log'!$A$5:$A$64,A8)=0),"",COUNTIFS('Content log'!$A$5:$A$64,A8,'Content log'!$D$5:$D$64,"Text")/COUNTIF('Content log'!$A$5:$A$64,A8))</f>
        <v/>
      </c>
      <c r="F8" s="18" t="str">
        <f>IF(OR(A8="",COUNTIF('Content log'!$A$5:$A$64,A8)=0),"",COUNTIFS('Content log'!$A$5:$A$64,A8,'Content log'!$D$5:$D$64,"Story")/COUNTIF('Content log'!$A$5:$A$64,A8))</f>
        <v/>
      </c>
      <c r="G8" s="18" t="str">
        <f>IF(OR(A8="",COUNTIF('Content log'!$A$5:$A$64,A8)=0),"",COUNTIFS('Content log'!$A$5:$A$64,A8,'Content log'!$D$5:$D$64,"Live")/COUNTIF('Content log'!$A$5:$A$64,A8))</f>
        <v/>
      </c>
      <c r="H8" s="18" t="str">
        <f>IF(OR(A8="",COUNTIF('Content log'!$A$5:$A$64,A8)=0),"",COUNTIFS('Content log'!$A$5:$A$64,A8,'Content log'!$D$5:$D$64,"Other")/COUNTIF('Content log'!$A$5:$A$64,A8))</f>
        <v/>
      </c>
      <c r="I8" s="19" t="str">
        <f>IF(A8="","",COUNTIF('Content log'!$A$5:$A$64,A8))</f>
        <v/>
      </c>
      <c r="J8" s="16" t="str">
        <f>IF(OR(A8="",COUNTIF('Content log'!$A$5:$A$64,A8)=0),"",SUMIF('Content log'!$A$5:$A$64,A8,'Content log'!$H$5:$H$64)/COUNTIF('Content log'!$A$5:$A$64,A8))</f>
        <v/>
      </c>
    </row>
    <row r="9" spans="1:10" x14ac:dyDescent="0.25">
      <c r="A9" s="13" t="str">
        <f>IF('Competitors'!B9="","",'Competitors'!B9)</f>
        <v/>
      </c>
      <c r="B9" s="18" t="str">
        <f>IF(OR(A9="",COUNTIF('Content log'!$A$5:$A$64,A9)=0),"",COUNTIFS('Content log'!$A$5:$A$64,A9,'Content log'!$D$5:$D$64,"Carousel")/COUNTIF('Content log'!$A$5:$A$64,A9))</f>
        <v/>
      </c>
      <c r="C9" s="18" t="str">
        <f>IF(OR(A9="",COUNTIF('Content log'!$A$5:$A$64,A9)=0),"",COUNTIFS('Content log'!$A$5:$A$64,A9,'Content log'!$D$5:$D$64,"Short video")/COUNTIF('Content log'!$A$5:$A$64,A9))</f>
        <v/>
      </c>
      <c r="D9" s="18" t="str">
        <f>IF(OR(A9="",COUNTIF('Content log'!$A$5:$A$64,A9)=0),"",COUNTIFS('Content log'!$A$5:$A$64,A9,'Content log'!$D$5:$D$64,"Single image")/COUNTIF('Content log'!$A$5:$A$64,A9))</f>
        <v/>
      </c>
      <c r="E9" s="18" t="str">
        <f>IF(OR(A9="",COUNTIF('Content log'!$A$5:$A$64,A9)=0),"",COUNTIFS('Content log'!$A$5:$A$64,A9,'Content log'!$D$5:$D$64,"Text")/COUNTIF('Content log'!$A$5:$A$64,A9))</f>
        <v/>
      </c>
      <c r="F9" s="18" t="str">
        <f>IF(OR(A9="",COUNTIF('Content log'!$A$5:$A$64,A9)=0),"",COUNTIFS('Content log'!$A$5:$A$64,A9,'Content log'!$D$5:$D$64,"Story")/COUNTIF('Content log'!$A$5:$A$64,A9))</f>
        <v/>
      </c>
      <c r="G9" s="18" t="str">
        <f>IF(OR(A9="",COUNTIF('Content log'!$A$5:$A$64,A9)=0),"",COUNTIFS('Content log'!$A$5:$A$64,A9,'Content log'!$D$5:$D$64,"Live")/COUNTIF('Content log'!$A$5:$A$64,A9))</f>
        <v/>
      </c>
      <c r="H9" s="18" t="str">
        <f>IF(OR(A9="",COUNTIF('Content log'!$A$5:$A$64,A9)=0),"",COUNTIFS('Content log'!$A$5:$A$64,A9,'Content log'!$D$5:$D$64,"Other")/COUNTIF('Content log'!$A$5:$A$64,A9))</f>
        <v/>
      </c>
      <c r="I9" s="19" t="str">
        <f>IF(A9="","",COUNTIF('Content log'!$A$5:$A$64,A9))</f>
        <v/>
      </c>
      <c r="J9" s="16" t="str">
        <f>IF(OR(A9="",COUNTIF('Content log'!$A$5:$A$64,A9)=0),"",SUMIF('Content log'!$A$5:$A$64,A9,'Content log'!$H$5:$H$64)/COUNTIF('Content log'!$A$5:$A$64,A9))</f>
        <v/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8" customWidth="1"/>
    <col min="2" max="2" width="22" customWidth="1"/>
    <col min="3" max="3" width="48" customWidth="1"/>
    <col min="4" max="5" width="14" customWidth="1"/>
  </cols>
  <sheetData>
    <row r="1" spans="1:9" x14ac:dyDescent="0.25">
      <c r="A1" s="6" t="s">
        <v>54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55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16</v>
      </c>
      <c r="B4" s="9" t="s">
        <v>56</v>
      </c>
      <c r="C4" s="9" t="s">
        <v>57</v>
      </c>
      <c r="D4" s="9" t="s">
        <v>58</v>
      </c>
      <c r="E4" s="9" t="s">
        <v>59</v>
      </c>
      <c r="F4" s="10"/>
      <c r="G4" s="10"/>
      <c r="H4" s="10"/>
      <c r="I4" s="10"/>
    </row>
    <row r="5" spans="1:9" x14ac:dyDescent="0.25">
      <c r="A5" s="12"/>
      <c r="B5" s="12"/>
      <c r="C5" s="12"/>
      <c r="D5" s="12"/>
      <c r="E5" s="12"/>
      <c r="F5" s="2"/>
      <c r="G5" s="2"/>
      <c r="H5" s="2"/>
      <c r="I5" s="2"/>
    </row>
    <row r="6" spans="1:9" x14ac:dyDescent="0.25">
      <c r="A6" s="12"/>
      <c r="B6" s="12"/>
      <c r="C6" s="12"/>
      <c r="D6" s="12"/>
      <c r="E6" s="12"/>
      <c r="F6" s="2"/>
      <c r="G6" s="2"/>
      <c r="H6" s="2"/>
      <c r="I6" s="2"/>
    </row>
    <row r="7" spans="1:9" x14ac:dyDescent="0.25">
      <c r="A7" s="12"/>
      <c r="B7" s="12"/>
      <c r="C7" s="12"/>
      <c r="D7" s="12"/>
      <c r="E7" s="12"/>
      <c r="F7" s="2"/>
      <c r="G7" s="2"/>
      <c r="H7" s="2"/>
      <c r="I7" s="2"/>
    </row>
    <row r="8" spans="1:9" x14ac:dyDescent="0.25">
      <c r="A8" s="12"/>
      <c r="B8" s="12"/>
      <c r="C8" s="12"/>
      <c r="D8" s="12"/>
      <c r="E8" s="12"/>
      <c r="F8" s="2"/>
      <c r="G8" s="2"/>
      <c r="H8" s="2"/>
      <c r="I8" s="2"/>
    </row>
    <row r="9" spans="1:9" x14ac:dyDescent="0.25">
      <c r="A9" s="12"/>
      <c r="B9" s="12"/>
      <c r="C9" s="12"/>
      <c r="D9" s="12"/>
      <c r="E9" s="12"/>
      <c r="F9" s="2"/>
      <c r="G9" s="2"/>
      <c r="H9" s="2"/>
      <c r="I9" s="2"/>
    </row>
    <row r="10" spans="1:9" x14ac:dyDescent="0.25">
      <c r="A10" s="12"/>
      <c r="B10" s="12"/>
      <c r="C10" s="12"/>
      <c r="D10" s="12"/>
      <c r="E10" s="12"/>
      <c r="F10" s="2"/>
      <c r="G10" s="2"/>
      <c r="H10" s="2"/>
      <c r="I10" s="2"/>
    </row>
    <row r="11" spans="1:9" x14ac:dyDescent="0.25">
      <c r="A11" s="12"/>
      <c r="B11" s="12"/>
      <c r="C11" s="12"/>
      <c r="D11" s="12"/>
      <c r="E11" s="12"/>
      <c r="F11" s="2"/>
      <c r="G11" s="2"/>
      <c r="H11" s="2"/>
      <c r="I11" s="2"/>
    </row>
    <row r="12" spans="1:9" x14ac:dyDescent="0.25">
      <c r="A12" s="12"/>
      <c r="B12" s="12"/>
      <c r="C12" s="12"/>
      <c r="D12" s="12"/>
      <c r="E12" s="12"/>
      <c r="F12" s="2"/>
      <c r="G12" s="2"/>
      <c r="H12" s="2"/>
      <c r="I12" s="2"/>
    </row>
    <row r="13" spans="1:9" x14ac:dyDescent="0.25">
      <c r="A13" s="12"/>
      <c r="B13" s="12"/>
      <c r="C13" s="12"/>
      <c r="D13" s="12"/>
      <c r="E13" s="12"/>
      <c r="F13" s="2"/>
      <c r="G13" s="2"/>
      <c r="H13" s="2"/>
      <c r="I13" s="2"/>
    </row>
    <row r="14" spans="1:9" x14ac:dyDescent="0.25">
      <c r="A14" s="12"/>
      <c r="B14" s="12"/>
      <c r="C14" s="12"/>
      <c r="D14" s="12"/>
      <c r="E14" s="12"/>
      <c r="F14" s="2"/>
      <c r="G14" s="2"/>
      <c r="H14" s="2"/>
      <c r="I14" s="2"/>
    </row>
    <row r="15" spans="1:9" x14ac:dyDescent="0.25">
      <c r="A15" s="12"/>
      <c r="B15" s="12"/>
      <c r="C15" s="12"/>
      <c r="D15" s="12"/>
      <c r="E15" s="12"/>
      <c r="F15" s="2"/>
      <c r="G15" s="2"/>
      <c r="H15" s="2"/>
      <c r="I15" s="2"/>
    </row>
    <row r="16" spans="1:9" x14ac:dyDescent="0.25">
      <c r="A16" s="12"/>
      <c r="B16" s="12"/>
      <c r="C16" s="12"/>
      <c r="D16" s="12"/>
      <c r="E16" s="12"/>
      <c r="F16" s="2"/>
      <c r="G16" s="2"/>
      <c r="H16" s="2"/>
      <c r="I16" s="2"/>
    </row>
    <row r="17" spans="1:9" x14ac:dyDescent="0.25">
      <c r="A17" s="12"/>
      <c r="B17" s="12"/>
      <c r="C17" s="12"/>
      <c r="D17" s="12"/>
      <c r="E17" s="12"/>
      <c r="F17" s="2"/>
      <c r="G17" s="2"/>
      <c r="H17" s="2"/>
      <c r="I17" s="2"/>
    </row>
    <row r="18" spans="1:9" x14ac:dyDescent="0.25">
      <c r="A18" s="12"/>
      <c r="B18" s="12"/>
      <c r="C18" s="12"/>
      <c r="D18" s="12"/>
      <c r="E18" s="12"/>
      <c r="F18" s="2"/>
      <c r="G18" s="2"/>
      <c r="H18" s="2"/>
      <c r="I18" s="2"/>
    </row>
    <row r="19" spans="1:9" x14ac:dyDescent="0.25">
      <c r="A19" s="12"/>
      <c r="B19" s="12"/>
      <c r="C19" s="12"/>
      <c r="D19" s="12"/>
      <c r="E19" s="12"/>
      <c r="F19" s="2"/>
      <c r="G19" s="2"/>
      <c r="H19" s="2"/>
      <c r="I19" s="2"/>
    </row>
    <row r="20" spans="1:9" x14ac:dyDescent="0.25">
      <c r="A20" s="12"/>
      <c r="B20" s="12"/>
      <c r="C20" s="12"/>
      <c r="D20" s="12"/>
      <c r="E20" s="12"/>
      <c r="F20" s="2"/>
      <c r="G20" s="2"/>
      <c r="H20" s="2"/>
      <c r="I20" s="2"/>
    </row>
    <row r="21" spans="1:9" x14ac:dyDescent="0.25">
      <c r="A21" s="12"/>
      <c r="B21" s="12"/>
      <c r="C21" s="12"/>
      <c r="D21" s="12"/>
      <c r="E21" s="12"/>
      <c r="F21" s="2"/>
      <c r="G21" s="2"/>
      <c r="H21" s="2"/>
      <c r="I21" s="2"/>
    </row>
    <row r="22" spans="1:9" x14ac:dyDescent="0.25">
      <c r="A22" s="12"/>
      <c r="B22" s="12"/>
      <c r="C22" s="12"/>
      <c r="D22" s="12"/>
      <c r="E22" s="12"/>
      <c r="F22" s="2"/>
      <c r="G22" s="2"/>
      <c r="H22" s="2"/>
      <c r="I22" s="2"/>
    </row>
    <row r="23" spans="1:9" x14ac:dyDescent="0.25">
      <c r="A23" s="12"/>
      <c r="B23" s="12"/>
      <c r="C23" s="12"/>
      <c r="D23" s="12"/>
      <c r="E23" s="12"/>
      <c r="F23" s="2"/>
      <c r="G23" s="2"/>
      <c r="H23" s="2"/>
      <c r="I23" s="2"/>
    </row>
    <row r="24" spans="1:9" x14ac:dyDescent="0.25">
      <c r="A24" s="12"/>
      <c r="B24" s="12"/>
      <c r="C24" s="12"/>
      <c r="D24" s="12"/>
      <c r="E24" s="12"/>
      <c r="F24" s="2"/>
      <c r="G24" s="2"/>
      <c r="H24" s="2"/>
      <c r="I24" s="2"/>
    </row>
  </sheetData>
  <dataValidations count="6">
    <dataValidation type="list" allowBlank="1" sqref="A10:A24">
      <formula1>'Competitors'!$B$5:$B$9</formula1>
    </dataValidation>
    <dataValidation type="list" allowBlank="1" sqref="A5:A24">
      <formula1>'Competitors'!$B$5:$B$9</formula1>
    </dataValidation>
    <dataValidation type="list" allowBlank="1" sqref="D10:D24">
      <formula1>"Praise,Question,Complaint,Request"</formula1>
    </dataValidation>
    <dataValidation type="list" allowBlank="1" sqref="D5:D24">
      <formula1>"Praise,Question,Complaint,Request"</formula1>
    </dataValidation>
    <dataValidation type="list" allowBlank="1" sqref="E10:E24">
      <formula1>"Once,A few times,Every post"</formula1>
    </dataValidation>
    <dataValidation type="list" allowBlank="1" sqref="E5:E24">
      <formula1>"Once,A few times,Every post"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42" customWidth="1"/>
    <col min="2" max="2" width="38" customWidth="1"/>
    <col min="3" max="3" width="16" customWidth="1"/>
    <col min="4" max="4" width="30" customWidth="1"/>
  </cols>
  <sheetData>
    <row r="1" spans="1:9" x14ac:dyDescent="0.25">
      <c r="A1" s="6" t="s">
        <v>60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61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20" customFormat="1" x14ac:dyDescent="0.25">
      <c r="A4" s="21" t="s">
        <v>62</v>
      </c>
      <c r="B4" s="21"/>
      <c r="C4" s="21"/>
      <c r="D4" s="21"/>
      <c r="E4" s="22"/>
      <c r="F4" s="22"/>
      <c r="G4" s="22"/>
      <c r="H4" s="22"/>
      <c r="I4" s="22"/>
    </row>
    <row r="5" spans="1:9" s="8" customFormat="1" x14ac:dyDescent="0.25">
      <c r="A5" s="9" t="s">
        <v>63</v>
      </c>
      <c r="B5" s="9" t="s">
        <v>64</v>
      </c>
      <c r="C5" s="9" t="s">
        <v>65</v>
      </c>
      <c r="D5" s="9" t="s">
        <v>66</v>
      </c>
      <c r="E5" s="10"/>
      <c r="F5" s="10"/>
      <c r="G5" s="10"/>
      <c r="H5" s="10"/>
      <c r="I5" s="10"/>
    </row>
    <row r="6" spans="1:9" x14ac:dyDescent="0.25">
      <c r="A6" s="12"/>
      <c r="B6" s="12"/>
      <c r="C6" s="12"/>
      <c r="D6" s="12"/>
      <c r="E6" s="2"/>
      <c r="F6" s="2"/>
      <c r="G6" s="2"/>
      <c r="H6" s="2"/>
      <c r="I6" s="2"/>
    </row>
    <row r="7" spans="1:9" x14ac:dyDescent="0.25">
      <c r="A7" s="12"/>
      <c r="B7" s="12"/>
      <c r="C7" s="12"/>
      <c r="D7" s="12"/>
      <c r="E7" s="2"/>
      <c r="F7" s="2"/>
      <c r="G7" s="2"/>
      <c r="H7" s="2"/>
      <c r="I7" s="2"/>
    </row>
    <row r="8" spans="1:9" x14ac:dyDescent="0.25">
      <c r="A8" s="12"/>
      <c r="B8" s="12"/>
      <c r="C8" s="12"/>
      <c r="D8" s="1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s="20" customFormat="1" x14ac:dyDescent="0.25">
      <c r="A10" s="21" t="s">
        <v>67</v>
      </c>
      <c r="B10" s="21"/>
      <c r="C10" s="21"/>
      <c r="D10" s="21"/>
      <c r="E10" s="22"/>
      <c r="F10" s="22"/>
      <c r="G10" s="22"/>
      <c r="H10" s="22"/>
      <c r="I10" s="22"/>
    </row>
    <row r="11" spans="1:9" s="8" customFormat="1" x14ac:dyDescent="0.25">
      <c r="A11" s="9" t="s">
        <v>63</v>
      </c>
      <c r="B11" s="9" t="s">
        <v>68</v>
      </c>
      <c r="C11" s="9" t="s">
        <v>65</v>
      </c>
      <c r="D11" s="9" t="s">
        <v>69</v>
      </c>
      <c r="E11" s="10"/>
      <c r="F11" s="10"/>
      <c r="G11" s="10"/>
      <c r="H11" s="10"/>
      <c r="I11" s="10"/>
    </row>
    <row r="12" spans="1:9" x14ac:dyDescent="0.25">
      <c r="A12" s="12"/>
      <c r="B12" s="12"/>
      <c r="C12" s="12"/>
      <c r="D12" s="12"/>
      <c r="E12" s="2"/>
      <c r="F12" s="2"/>
      <c r="G12" s="2"/>
      <c r="H12" s="2"/>
      <c r="I12" s="2"/>
    </row>
    <row r="13" spans="1:9" x14ac:dyDescent="0.25">
      <c r="A13" s="12"/>
      <c r="B13" s="12"/>
      <c r="C13" s="12"/>
      <c r="D13" s="12"/>
      <c r="E13" s="2"/>
      <c r="F13" s="2"/>
      <c r="G13" s="2"/>
      <c r="H13" s="2"/>
      <c r="I13" s="2"/>
    </row>
    <row r="14" spans="1:9" x14ac:dyDescent="0.25">
      <c r="A14" s="12"/>
      <c r="B14" s="12"/>
      <c r="C14" s="12"/>
      <c r="D14" s="1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s="20" customFormat="1" x14ac:dyDescent="0.25">
      <c r="A16" s="21" t="s">
        <v>70</v>
      </c>
      <c r="B16" s="21"/>
      <c r="C16" s="21"/>
      <c r="D16" s="21"/>
      <c r="E16" s="22"/>
      <c r="F16" s="22"/>
      <c r="G16" s="22"/>
      <c r="H16" s="22"/>
      <c r="I16" s="22"/>
    </row>
    <row r="17" spans="1:9" s="8" customFormat="1" x14ac:dyDescent="0.25">
      <c r="A17" s="9" t="s">
        <v>63</v>
      </c>
      <c r="B17" s="9" t="s">
        <v>71</v>
      </c>
      <c r="C17" s="9" t="s">
        <v>65</v>
      </c>
      <c r="D17" s="9" t="s">
        <v>72</v>
      </c>
      <c r="E17" s="10"/>
      <c r="F17" s="10"/>
      <c r="G17" s="10"/>
      <c r="H17" s="10"/>
      <c r="I17" s="10"/>
    </row>
    <row r="18" spans="1:9" x14ac:dyDescent="0.25">
      <c r="A18" s="12"/>
      <c r="B18" s="12"/>
      <c r="C18" s="12"/>
      <c r="D18" s="12"/>
      <c r="E18" s="2"/>
      <c r="F18" s="2"/>
      <c r="G18" s="2"/>
      <c r="H18" s="2"/>
      <c r="I18" s="2"/>
    </row>
    <row r="19" spans="1:9" x14ac:dyDescent="0.25">
      <c r="A19" s="12"/>
      <c r="B19" s="12"/>
      <c r="C19" s="12"/>
      <c r="D19" s="12"/>
      <c r="E19" s="2"/>
      <c r="F19" s="2"/>
      <c r="G19" s="2"/>
      <c r="H19" s="2"/>
      <c r="I19" s="2"/>
    </row>
    <row r="20" spans="1:9" x14ac:dyDescent="0.25">
      <c r="A20" s="12"/>
      <c r="B20" s="12"/>
      <c r="C20" s="12"/>
      <c r="D20" s="12"/>
      <c r="E20" s="2"/>
      <c r="F20" s="2"/>
      <c r="G20" s="2"/>
      <c r="H20" s="2"/>
      <c r="I20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6" customWidth="1"/>
    <col min="2" max="2" width="22" customWidth="1"/>
    <col min="3" max="3" width="34" customWidth="1"/>
    <col min="4" max="4" width="22" customWidth="1"/>
    <col min="5" max="5" width="42" customWidth="1"/>
  </cols>
  <sheetData>
    <row r="1" spans="1:9" x14ac:dyDescent="0.25">
      <c r="A1" s="6" t="s">
        <v>73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10"/>
      <c r="G4" s="10"/>
      <c r="H4" s="10"/>
      <c r="I4" s="10"/>
    </row>
    <row r="5" spans="1:9" x14ac:dyDescent="0.25">
      <c r="A5" s="11" t="s">
        <v>20</v>
      </c>
      <c r="B5" s="12" t="s">
        <v>74</v>
      </c>
      <c r="C5" s="12" t="s">
        <v>75</v>
      </c>
      <c r="D5" s="12" t="s">
        <v>76</v>
      </c>
      <c r="E5" s="12" t="s">
        <v>77</v>
      </c>
      <c r="F5" s="2"/>
      <c r="G5" s="2"/>
      <c r="H5" s="2"/>
      <c r="I5" s="2"/>
    </row>
    <row r="6" spans="1:9" x14ac:dyDescent="0.25">
      <c r="A6" s="11" t="s">
        <v>21</v>
      </c>
      <c r="B6" s="12" t="s">
        <v>78</v>
      </c>
      <c r="C6" s="12" t="s">
        <v>79</v>
      </c>
      <c r="D6" s="12" t="s">
        <v>80</v>
      </c>
      <c r="E6" s="12" t="s">
        <v>81</v>
      </c>
      <c r="F6" s="2"/>
      <c r="G6" s="2"/>
      <c r="H6" s="2"/>
      <c r="I6" s="2"/>
    </row>
    <row r="7" spans="1:9" x14ac:dyDescent="0.25">
      <c r="A7" s="11" t="s">
        <v>22</v>
      </c>
      <c r="B7" s="12" t="s">
        <v>82</v>
      </c>
      <c r="C7" s="12" t="s">
        <v>83</v>
      </c>
      <c r="D7" s="12" t="s">
        <v>84</v>
      </c>
      <c r="E7" s="12" t="s">
        <v>85</v>
      </c>
      <c r="F7" s="2"/>
      <c r="G7" s="2"/>
      <c r="H7" s="2"/>
      <c r="I7" s="2"/>
    </row>
    <row r="8" spans="1:9" x14ac:dyDescent="0.25">
      <c r="A8" s="11" t="s">
        <v>23</v>
      </c>
      <c r="B8" s="12" t="s">
        <v>86</v>
      </c>
      <c r="C8" s="12" t="s">
        <v>87</v>
      </c>
      <c r="D8" s="12" t="s">
        <v>88</v>
      </c>
      <c r="E8" s="12" t="s">
        <v>89</v>
      </c>
      <c r="F8" s="2"/>
      <c r="G8" s="2"/>
      <c r="H8" s="2"/>
      <c r="I8" s="2"/>
    </row>
    <row r="9" spans="1:9" x14ac:dyDescent="0.25">
      <c r="A9" s="11" t="s">
        <v>24</v>
      </c>
      <c r="B9" s="12"/>
      <c r="C9" s="12"/>
      <c r="D9" s="12"/>
      <c r="E9" s="12"/>
      <c r="F9" s="2"/>
      <c r="G9" s="2"/>
      <c r="H9" s="2"/>
      <c r="I9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20" customWidth="1"/>
    <col min="2" max="2" width="36" customWidth="1"/>
    <col min="3" max="3" width="26" customWidth="1"/>
    <col min="4" max="5" width="14" customWidth="1"/>
    <col min="6" max="6" width="36" customWidth="1"/>
  </cols>
  <sheetData>
    <row r="1" spans="1:9" x14ac:dyDescent="0.25">
      <c r="A1" s="6" t="s">
        <v>90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26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32" customHeight="1" spans="1:9" s="8" customFormat="1" x14ac:dyDescent="0.25">
      <c r="A4" s="9" t="s">
        <v>16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10"/>
      <c r="H4" s="10"/>
      <c r="I4" s="10"/>
    </row>
    <row r="5" spans="1:9" x14ac:dyDescent="0.25">
      <c r="A5" s="13" t="str">
        <f>IF('Example competitors'!B5="","",'Example competitors'!B5)</f>
        <v>Fern &amp; Fig</v>
      </c>
      <c r="B5" s="12" t="s">
        <v>91</v>
      </c>
      <c r="C5" s="12" t="s">
        <v>92</v>
      </c>
      <c r="D5" s="14">
        <v>4200</v>
      </c>
      <c r="E5" s="15">
        <v>12</v>
      </c>
      <c r="F5" s="12" t="s">
        <v>93</v>
      </c>
      <c r="G5" s="2"/>
      <c r="H5" s="2"/>
      <c r="I5" s="2"/>
    </row>
    <row r="6" spans="1:9" x14ac:dyDescent="0.25">
      <c r="A6" s="13" t="str">
        <f>IF('Example competitors'!B6="","",'Example competitors'!B6)</f>
        <v>Leafline</v>
      </c>
      <c r="B6" s="12" t="s">
        <v>94</v>
      </c>
      <c r="C6" s="12" t="s">
        <v>95</v>
      </c>
      <c r="D6" s="14">
        <v>18500</v>
      </c>
      <c r="E6" s="15">
        <v>26</v>
      </c>
      <c r="F6" s="12" t="s">
        <v>96</v>
      </c>
      <c r="G6" s="2"/>
      <c r="H6" s="2"/>
      <c r="I6" s="2"/>
    </row>
    <row r="7" spans="1:9" x14ac:dyDescent="0.25">
      <c r="A7" s="13" t="str">
        <f>IF('Example competitors'!B7="","",'Example competitors'!B7)</f>
        <v>The Plant Room</v>
      </c>
      <c r="B7" s="12" t="s">
        <v>97</v>
      </c>
      <c r="C7" s="12" t="s">
        <v>98</v>
      </c>
      <c r="D7" s="14">
        <v>9100</v>
      </c>
      <c r="E7" s="15">
        <v>9</v>
      </c>
      <c r="F7" s="12" t="s">
        <v>99</v>
      </c>
      <c r="G7" s="2"/>
      <c r="H7" s="2"/>
      <c r="I7" s="2"/>
    </row>
    <row r="8" spans="1:9" x14ac:dyDescent="0.25">
      <c r="A8" s="13" t="str">
        <f>IF('Example competitors'!B8="","",'Example competitors'!B8)</f>
        <v>Greenhaus</v>
      </c>
      <c r="B8" s="12" t="s">
        <v>100</v>
      </c>
      <c r="C8" s="12" t="s">
        <v>101</v>
      </c>
      <c r="D8" s="14">
        <v>31000</v>
      </c>
      <c r="E8" s="15">
        <v>30</v>
      </c>
      <c r="F8" s="12" t="s">
        <v>102</v>
      </c>
      <c r="G8" s="2"/>
      <c r="H8" s="2"/>
      <c r="I8" s="2"/>
    </row>
    <row r="9" spans="1:9" x14ac:dyDescent="0.25">
      <c r="A9" s="13" t="str">
        <f>IF('Example competitors'!B9="","",'Example competitors'!B9)</f>
        <v/>
      </c>
      <c r="B9" s="12"/>
      <c r="C9" s="12"/>
      <c r="D9" s="14"/>
      <c r="E9" s="15"/>
      <c r="F9" s="1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11" t="s">
        <v>32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13" t="str">
        <f>A5</f>
        <v>Fern &amp; Fig</v>
      </c>
      <c r="B12" s="16">
        <f>IF(E5="","",E5/30*7)</f>
        <v>2.8</v>
      </c>
      <c r="C12" s="2"/>
      <c r="D12" s="2"/>
      <c r="E12" s="2"/>
      <c r="F12" s="2"/>
      <c r="G12" s="2"/>
      <c r="H12" s="2"/>
      <c r="I12" s="2"/>
    </row>
    <row r="13" spans="1:9" x14ac:dyDescent="0.25">
      <c r="A13" s="13" t="str">
        <f>A6</f>
        <v>Leafline</v>
      </c>
      <c r="B13" s="16">
        <f>IF(E6="","",E6/30*7)</f>
        <v>6.0666666667</v>
      </c>
      <c r="C13" s="2"/>
      <c r="D13" s="2"/>
      <c r="E13" s="2"/>
      <c r="F13" s="2"/>
      <c r="G13" s="2"/>
      <c r="H13" s="2"/>
      <c r="I13" s="2"/>
    </row>
    <row r="14" spans="1:9" x14ac:dyDescent="0.25">
      <c r="A14" s="13" t="str">
        <f>A7</f>
        <v>The Plant Room</v>
      </c>
      <c r="B14" s="16">
        <f>IF(E7="","",E7/30*7)</f>
        <v>2.1</v>
      </c>
      <c r="C14" s="2"/>
      <c r="D14" s="2"/>
      <c r="E14" s="2"/>
      <c r="F14" s="2"/>
      <c r="G14" s="2"/>
      <c r="H14" s="2"/>
      <c r="I14" s="2"/>
    </row>
    <row r="15" spans="1:9" x14ac:dyDescent="0.25">
      <c r="A15" s="13" t="str">
        <f>A8</f>
        <v>Greenhaus</v>
      </c>
      <c r="B15" s="16">
        <f>IF(E8="","",E8/30*7)</f>
        <v>7</v>
      </c>
      <c r="C15" s="2"/>
      <c r="D15" s="2"/>
      <c r="E15" s="2"/>
      <c r="F15" s="2"/>
      <c r="G15" s="2"/>
      <c r="H15" s="2"/>
      <c r="I15" s="2"/>
    </row>
    <row r="16" spans="1:9" x14ac:dyDescent="0.25">
      <c r="A16" s="13" t="str">
        <f>A9</f>
        <v/>
      </c>
      <c r="B16" s="16" t="str">
        <f>IF(E9="","",E9/30*7)</f>
        <v/>
      </c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13" customWidth="1"/>
    <col min="4" max="4" width="14" customWidth="1"/>
    <col min="5" max="5" width="20" customWidth="1"/>
    <col min="6" max="6" width="44" customWidth="1"/>
    <col min="7" max="8" width="11" customWidth="1"/>
    <col min="9" max="9" width="14" customWidth="1"/>
  </cols>
  <sheetData>
    <row r="1" spans="1:9" x14ac:dyDescent="0.25">
      <c r="A1" s="6" t="s">
        <v>103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34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30" customHeight="1" spans="1:9" s="8" customFormat="1" x14ac:dyDescent="0.25">
      <c r="A4" s="9" t="s">
        <v>16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9" t="s">
        <v>40</v>
      </c>
      <c r="H4" s="9" t="s">
        <v>41</v>
      </c>
      <c r="I4" s="9" t="s">
        <v>42</v>
      </c>
    </row>
    <row r="5" spans="1:9" x14ac:dyDescent="0.25">
      <c r="A5" s="12" t="s">
        <v>78</v>
      </c>
      <c r="B5" s="17">
        <v>46293.5</v>
      </c>
      <c r="C5" s="12" t="s">
        <v>104</v>
      </c>
      <c r="D5" s="12" t="s">
        <v>46</v>
      </c>
      <c r="E5" s="12" t="s">
        <v>105</v>
      </c>
      <c r="F5" s="12" t="s">
        <v>106</v>
      </c>
      <c r="G5" s="14">
        <v>2100</v>
      </c>
      <c r="H5" s="14">
        <v>184</v>
      </c>
      <c r="I5" s="13" t="str">
        <f>IF(OR(A5="",H5=""),"",IF(COUNTIFS($A$5:$A$64,A5,$H$5:$H$64,"&gt;"&amp;H5)&lt;2,"Top 2",""))</f>
        <v>Top 2</v>
      </c>
    </row>
    <row r="6" spans="1:9" x14ac:dyDescent="0.25">
      <c r="A6" s="12" t="s">
        <v>78</v>
      </c>
      <c r="B6" s="17">
        <v>46290.5</v>
      </c>
      <c r="C6" s="12" t="s">
        <v>84</v>
      </c>
      <c r="D6" s="12" t="s">
        <v>45</v>
      </c>
      <c r="E6" s="12" t="s">
        <v>105</v>
      </c>
      <c r="F6" s="12" t="s">
        <v>107</v>
      </c>
      <c r="G6" s="14">
        <v>1500</v>
      </c>
      <c r="H6" s="14">
        <v>96</v>
      </c>
      <c r="I6" s="13" t="str">
        <f>IF(OR(A6="",H6=""),"",IF(COUNTIFS($A$5:$A$64,A6,$H$5:$H$64,"&gt;"&amp;H6)&lt;2,"Top 2",""))</f>
        <v>Top 2</v>
      </c>
    </row>
    <row r="7" spans="1:9" x14ac:dyDescent="0.25">
      <c r="A7" s="12" t="s">
        <v>78</v>
      </c>
      <c r="B7" s="17">
        <v>46287.5</v>
      </c>
      <c r="C7" s="12" t="s">
        <v>84</v>
      </c>
      <c r="D7" s="12" t="s">
        <v>47</v>
      </c>
      <c r="E7" s="12" t="s">
        <v>108</v>
      </c>
      <c r="F7" s="12" t="s">
        <v>109</v>
      </c>
      <c r="G7" s="14">
        <v>600</v>
      </c>
      <c r="H7" s="14">
        <v>12</v>
      </c>
      <c r="I7" s="13" t="str">
        <f>IF(OR(A7="",H7=""),"",IF(COUNTIFS($A$5:$A$64,A7,$H$5:$H$64,"&gt;"&amp;H7)&lt;2,"Top 2",""))</f>
        <v/>
      </c>
    </row>
    <row r="8" spans="1:9" x14ac:dyDescent="0.25">
      <c r="A8" s="12" t="s">
        <v>78</v>
      </c>
      <c r="B8" s="17">
        <v>46284.5</v>
      </c>
      <c r="C8" s="12" t="s">
        <v>104</v>
      </c>
      <c r="D8" s="12" t="s">
        <v>46</v>
      </c>
      <c r="E8" s="12" t="s">
        <v>110</v>
      </c>
      <c r="F8" s="12" t="s">
        <v>111</v>
      </c>
      <c r="G8" s="14">
        <v>900</v>
      </c>
      <c r="H8" s="14">
        <v>41</v>
      </c>
      <c r="I8" s="13" t="str">
        <f>IF(OR(A8="",H8=""),"",IF(COUNTIFS($A$5:$A$64,A8,$H$5:$H$64,"&gt;"&amp;H8)&lt;2,"Top 2",""))</f>
        <v/>
      </c>
    </row>
    <row r="9" spans="1:9" x14ac:dyDescent="0.25">
      <c r="A9" s="12" t="s">
        <v>78</v>
      </c>
      <c r="B9" s="17">
        <v>46281.5</v>
      </c>
      <c r="C9" s="12" t="s">
        <v>84</v>
      </c>
      <c r="D9" s="12" t="s">
        <v>47</v>
      </c>
      <c r="E9" s="12" t="s">
        <v>112</v>
      </c>
      <c r="F9" s="12" t="s">
        <v>113</v>
      </c>
      <c r="G9" s="14">
        <v>300</v>
      </c>
      <c r="H9" s="14">
        <v>5</v>
      </c>
      <c r="I9" s="13" t="str">
        <f>IF(OR(A9="",H9=""),"",IF(COUNTIFS($A$5:$A$64,A9,$H$5:$H$64,"&gt;"&amp;H9)&lt;2,"Top 2",""))</f>
        <v/>
      </c>
    </row>
    <row r="10" spans="1:9" x14ac:dyDescent="0.25">
      <c r="A10" s="12" t="s">
        <v>82</v>
      </c>
      <c r="B10" s="17">
        <v>46292.5</v>
      </c>
      <c r="C10" s="12" t="s">
        <v>84</v>
      </c>
      <c r="D10" s="12" t="s">
        <v>45</v>
      </c>
      <c r="E10" s="12" t="s">
        <v>114</v>
      </c>
      <c r="F10" s="12" t="s">
        <v>115</v>
      </c>
      <c r="G10" s="14">
        <v>800</v>
      </c>
      <c r="H10" s="14">
        <v>63</v>
      </c>
      <c r="I10" s="13" t="str">
        <f>IF(OR(A10="",H10=""),"",IF(COUNTIFS($A$5:$A$64,A10,$H$5:$H$64,"&gt;"&amp;H10)&lt;2,"Top 2",""))</f>
        <v>Top 2</v>
      </c>
    </row>
    <row r="11" spans="1:9" x14ac:dyDescent="0.25">
      <c r="A11" s="12" t="s">
        <v>82</v>
      </c>
      <c r="B11" s="17">
        <v>46285.5</v>
      </c>
      <c r="C11" s="12" t="s">
        <v>84</v>
      </c>
      <c r="D11" s="12" t="s">
        <v>47</v>
      </c>
      <c r="E11" s="12" t="s">
        <v>116</v>
      </c>
      <c r="F11" s="12" t="s">
        <v>117</v>
      </c>
      <c r="G11" s="14">
        <v>950</v>
      </c>
      <c r="H11" s="14">
        <v>88</v>
      </c>
      <c r="I11" s="13" t="str">
        <f>IF(OR(A11="",H11=""),"",IF(COUNTIFS($A$5:$A$64,A11,$H$5:$H$64,"&gt;"&amp;H11)&lt;2,"Top 2",""))</f>
        <v>Top 2</v>
      </c>
    </row>
    <row r="12" spans="1:9" x14ac:dyDescent="0.25">
      <c r="A12" s="12" t="s">
        <v>82</v>
      </c>
      <c r="B12" s="17">
        <v>46277.5</v>
      </c>
      <c r="C12" s="12" t="s">
        <v>84</v>
      </c>
      <c r="D12" s="12" t="s">
        <v>47</v>
      </c>
      <c r="E12" s="12" t="s">
        <v>108</v>
      </c>
      <c r="F12" s="12" t="s">
        <v>118</v>
      </c>
      <c r="G12" s="14">
        <v>400</v>
      </c>
      <c r="H12" s="14">
        <v>9</v>
      </c>
      <c r="I12" s="13" t="str">
        <f>IF(OR(A12="",H12=""),"",IF(COUNTIFS($A$5:$A$64,A12,$H$5:$H$64,"&gt;"&amp;H12)&lt;2,"Top 2",""))</f>
        <v/>
      </c>
    </row>
    <row r="13" spans="1:9" x14ac:dyDescent="0.25">
      <c r="A13" s="12" t="s">
        <v>82</v>
      </c>
      <c r="B13" s="17">
        <v>46270.5</v>
      </c>
      <c r="C13" s="12" t="s">
        <v>84</v>
      </c>
      <c r="D13" s="12" t="s">
        <v>46</v>
      </c>
      <c r="E13" s="12" t="s">
        <v>105</v>
      </c>
      <c r="F13" s="12" t="s">
        <v>119</v>
      </c>
      <c r="G13" s="14">
        <v>1100</v>
      </c>
      <c r="H13" s="14">
        <v>52</v>
      </c>
      <c r="I13" s="13" t="str">
        <f>IF(OR(A13="",H13=""),"",IF(COUNTIFS($A$5:$A$64,A13,$H$5:$H$64,"&gt;"&amp;H13)&lt;2,"Top 2",""))</f>
        <v/>
      </c>
    </row>
    <row r="14" spans="1:9" x14ac:dyDescent="0.25">
      <c r="A14" s="12" t="s">
        <v>86</v>
      </c>
      <c r="B14" s="17">
        <v>46294.5</v>
      </c>
      <c r="C14" s="12" t="s">
        <v>84</v>
      </c>
      <c r="D14" s="12" t="s">
        <v>47</v>
      </c>
      <c r="E14" s="12" t="s">
        <v>108</v>
      </c>
      <c r="F14" s="12" t="s">
        <v>120</v>
      </c>
      <c r="G14" s="14">
        <v>2400</v>
      </c>
      <c r="H14" s="14">
        <v>71</v>
      </c>
      <c r="I14" s="13" t="str">
        <f>IF(OR(A14="",H14=""),"",IF(COUNTIFS($A$5:$A$64,A14,$H$5:$H$64,"&gt;"&amp;H14)&lt;2,"Top 2",""))</f>
        <v>Top 2</v>
      </c>
    </row>
    <row r="15" spans="1:9" x14ac:dyDescent="0.25">
      <c r="A15" s="12" t="s">
        <v>86</v>
      </c>
      <c r="B15" s="17">
        <v>46292.5</v>
      </c>
      <c r="C15" s="12" t="s">
        <v>84</v>
      </c>
      <c r="D15" s="12" t="s">
        <v>47</v>
      </c>
      <c r="E15" s="12" t="s">
        <v>108</v>
      </c>
      <c r="F15" s="12" t="s">
        <v>121</v>
      </c>
      <c r="G15" s="14">
        <v>1900</v>
      </c>
      <c r="H15" s="14">
        <v>58</v>
      </c>
      <c r="I15" s="13" t="str">
        <f>IF(OR(A15="",H15=""),"",IF(COUNTIFS($A$5:$A$64,A15,$H$5:$H$64,"&gt;"&amp;H15)&lt;2,"Top 2",""))</f>
        <v/>
      </c>
    </row>
    <row r="16" spans="1:9" x14ac:dyDescent="0.25">
      <c r="A16" s="12" t="s">
        <v>86</v>
      </c>
      <c r="B16" s="17">
        <v>46289.5</v>
      </c>
      <c r="C16" s="12" t="s">
        <v>84</v>
      </c>
      <c r="D16" s="12" t="s">
        <v>45</v>
      </c>
      <c r="E16" s="12" t="s">
        <v>108</v>
      </c>
      <c r="F16" s="12" t="s">
        <v>122</v>
      </c>
      <c r="G16" s="14">
        <v>2600</v>
      </c>
      <c r="H16" s="14">
        <v>66</v>
      </c>
      <c r="I16" s="13" t="str">
        <f>IF(OR(A16="",H16=""),"",IF(COUNTIFS($A$5:$A$64,A16,$H$5:$H$64,"&gt;"&amp;H16)&lt;2,"Top 2",""))</f>
        <v>Top 2</v>
      </c>
    </row>
    <row r="17" spans="1:9" x14ac:dyDescent="0.25">
      <c r="A17" s="12" t="s">
        <v>86</v>
      </c>
      <c r="B17" s="17">
        <v>46286.5</v>
      </c>
      <c r="C17" s="12" t="s">
        <v>84</v>
      </c>
      <c r="D17" s="12" t="s">
        <v>47</v>
      </c>
      <c r="E17" s="12" t="s">
        <v>112</v>
      </c>
      <c r="F17" s="12" t="s">
        <v>123</v>
      </c>
      <c r="G17" s="14">
        <v>1200</v>
      </c>
      <c r="H17" s="14">
        <v>49</v>
      </c>
      <c r="I17" s="13" t="str">
        <f>IF(OR(A17="",H17=""),"",IF(COUNTIFS($A$5:$A$64,A17,$H$5:$H$64,"&gt;"&amp;H17)&lt;2,"Top 2",""))</f>
        <v/>
      </c>
    </row>
    <row r="18" spans="1:9" x14ac:dyDescent="0.25">
      <c r="A18" s="12" t="s">
        <v>86</v>
      </c>
      <c r="B18" s="17">
        <v>46283.5</v>
      </c>
      <c r="C18" s="12" t="s">
        <v>84</v>
      </c>
      <c r="D18" s="12" t="s">
        <v>47</v>
      </c>
      <c r="E18" s="12" t="s">
        <v>108</v>
      </c>
      <c r="F18" s="12" t="s">
        <v>124</v>
      </c>
      <c r="G18" s="14">
        <v>1700</v>
      </c>
      <c r="H18" s="14">
        <v>44</v>
      </c>
      <c r="I18" s="13" t="str">
        <f>IF(OR(A18="",H18=""),"",IF(COUNTIFS($A$5:$A$64,A18,$H$5:$H$64,"&gt;"&amp;H18)&lt;2,"Top 2",""))</f>
        <v/>
      </c>
    </row>
    <row r="19" spans="1:9" x14ac:dyDescent="0.25">
      <c r="A19" s="12"/>
      <c r="B19" s="17"/>
      <c r="C19" s="12"/>
      <c r="D19" s="12"/>
      <c r="E19" s="12"/>
      <c r="F19" s="12"/>
      <c r="G19" s="14"/>
      <c r="H19" s="14"/>
      <c r="I19" s="13" t="str">
        <f>IF(OR(A19="",H19=""),"",IF(COUNTIFS($A$5:$A$64,A19,$H$5:$H$64,"&gt;"&amp;H19)&lt;2,"Top 2",""))</f>
        <v/>
      </c>
    </row>
    <row r="20" spans="1:9" x14ac:dyDescent="0.25">
      <c r="A20" s="12"/>
      <c r="B20" s="17"/>
      <c r="C20" s="12"/>
      <c r="D20" s="12"/>
      <c r="E20" s="12"/>
      <c r="F20" s="12"/>
      <c r="G20" s="14"/>
      <c r="H20" s="14"/>
      <c r="I20" s="13" t="str">
        <f>IF(OR(A20="",H20=""),"",IF(COUNTIFS($A$5:$A$64,A20,$H$5:$H$64,"&gt;"&amp;H20)&lt;2,"Top 2",""))</f>
        <v/>
      </c>
    </row>
    <row r="21" spans="1:9" x14ac:dyDescent="0.25">
      <c r="A21" s="12"/>
      <c r="B21" s="17"/>
      <c r="C21" s="12"/>
      <c r="D21" s="12"/>
      <c r="E21" s="12"/>
      <c r="F21" s="12"/>
      <c r="G21" s="14"/>
      <c r="H21" s="14"/>
      <c r="I21" s="13" t="str">
        <f>IF(OR(A21="",H21=""),"",IF(COUNTIFS($A$5:$A$64,A21,$H$5:$H$64,"&gt;"&amp;H21)&lt;2,"Top 2",""))</f>
        <v/>
      </c>
    </row>
    <row r="22" spans="1:9" x14ac:dyDescent="0.25">
      <c r="A22" s="12"/>
      <c r="B22" s="17"/>
      <c r="C22" s="12"/>
      <c r="D22" s="12"/>
      <c r="E22" s="12"/>
      <c r="F22" s="12"/>
      <c r="G22" s="14"/>
      <c r="H22" s="14"/>
      <c r="I22" s="13" t="str">
        <f>IF(OR(A22="",H22=""),"",IF(COUNTIFS($A$5:$A$64,A22,$H$5:$H$64,"&gt;"&amp;H22)&lt;2,"Top 2",""))</f>
        <v/>
      </c>
    </row>
    <row r="23" spans="1:9" x14ac:dyDescent="0.25">
      <c r="A23" s="12"/>
      <c r="B23" s="17"/>
      <c r="C23" s="12"/>
      <c r="D23" s="12"/>
      <c r="E23" s="12"/>
      <c r="F23" s="12"/>
      <c r="G23" s="14"/>
      <c r="H23" s="14"/>
      <c r="I23" s="13" t="str">
        <f>IF(OR(A23="",H23=""),"",IF(COUNTIFS($A$5:$A$64,A23,$H$5:$H$64,"&gt;"&amp;H23)&lt;2,"Top 2",""))</f>
        <v/>
      </c>
    </row>
    <row r="24" spans="1:9" x14ac:dyDescent="0.25">
      <c r="A24" s="12"/>
      <c r="B24" s="17"/>
      <c r="C24" s="12"/>
      <c r="D24" s="12"/>
      <c r="E24" s="12"/>
      <c r="F24" s="12"/>
      <c r="G24" s="14"/>
      <c r="H24" s="14"/>
      <c r="I24" s="13" t="str">
        <f>IF(OR(A24="",H24=""),"",IF(COUNTIFS($A$5:$A$64,A24,$H$5:$H$64,"&gt;"&amp;H24)&lt;2,"Top 2",""))</f>
        <v/>
      </c>
    </row>
    <row r="25" spans="1:9" x14ac:dyDescent="0.25">
      <c r="A25" s="12"/>
      <c r="B25" s="17"/>
      <c r="C25" s="12"/>
      <c r="D25" s="12"/>
      <c r="E25" s="12"/>
      <c r="F25" s="12"/>
      <c r="G25" s="14"/>
      <c r="H25" s="14"/>
      <c r="I25" s="13" t="str">
        <f>IF(OR(A25="",H25=""),"",IF(COUNTIFS($A$5:$A$64,A25,$H$5:$H$64,"&gt;"&amp;H25)&lt;2,"Top 2",""))</f>
        <v/>
      </c>
    </row>
    <row r="26" spans="1:9" x14ac:dyDescent="0.25">
      <c r="A26" s="12"/>
      <c r="B26" s="17"/>
      <c r="C26" s="12"/>
      <c r="D26" s="12"/>
      <c r="E26" s="12"/>
      <c r="F26" s="12"/>
      <c r="G26" s="14"/>
      <c r="H26" s="14"/>
      <c r="I26" s="13" t="str">
        <f>IF(OR(A26="",H26=""),"",IF(COUNTIFS($A$5:$A$64,A26,$H$5:$H$64,"&gt;"&amp;H26)&lt;2,"Top 2",""))</f>
        <v/>
      </c>
    </row>
    <row r="27" spans="1:9" x14ac:dyDescent="0.25">
      <c r="A27" s="12"/>
      <c r="B27" s="17"/>
      <c r="C27" s="12"/>
      <c r="D27" s="12"/>
      <c r="E27" s="12"/>
      <c r="F27" s="12"/>
      <c r="G27" s="14"/>
      <c r="H27" s="14"/>
      <c r="I27" s="13" t="str">
        <f>IF(OR(A27="",H27=""),"",IF(COUNTIFS($A$5:$A$64,A27,$H$5:$H$64,"&gt;"&amp;H27)&lt;2,"Top 2",""))</f>
        <v/>
      </c>
    </row>
    <row r="28" spans="1:9" x14ac:dyDescent="0.25">
      <c r="A28" s="12"/>
      <c r="B28" s="17"/>
      <c r="C28" s="12"/>
      <c r="D28" s="12"/>
      <c r="E28" s="12"/>
      <c r="F28" s="12"/>
      <c r="G28" s="14"/>
      <c r="H28" s="14"/>
      <c r="I28" s="13" t="str">
        <f>IF(OR(A28="",H28=""),"",IF(COUNTIFS($A$5:$A$64,A28,$H$5:$H$64,"&gt;"&amp;H28)&lt;2,"Top 2",""))</f>
        <v/>
      </c>
    </row>
    <row r="29" spans="1:9" x14ac:dyDescent="0.25">
      <c r="A29" s="12"/>
      <c r="B29" s="17"/>
      <c r="C29" s="12"/>
      <c r="D29" s="12"/>
      <c r="E29" s="12"/>
      <c r="F29" s="12"/>
      <c r="G29" s="14"/>
      <c r="H29" s="14"/>
      <c r="I29" s="13" t="str">
        <f>IF(OR(A29="",H29=""),"",IF(COUNTIFS($A$5:$A$64,A29,$H$5:$H$64,"&gt;"&amp;H29)&lt;2,"Top 2",""))</f>
        <v/>
      </c>
    </row>
    <row r="30" spans="1:9" x14ac:dyDescent="0.25">
      <c r="A30" s="12"/>
      <c r="B30" s="17"/>
      <c r="C30" s="12"/>
      <c r="D30" s="12"/>
      <c r="E30" s="12"/>
      <c r="F30" s="12"/>
      <c r="G30" s="14"/>
      <c r="H30" s="14"/>
      <c r="I30" s="13" t="str">
        <f>IF(OR(A30="",H30=""),"",IF(COUNTIFS($A$5:$A$64,A30,$H$5:$H$64,"&gt;"&amp;H30)&lt;2,"Top 2",""))</f>
        <v/>
      </c>
    </row>
    <row r="31" spans="1:9" x14ac:dyDescent="0.25">
      <c r="A31" s="12"/>
      <c r="B31" s="17"/>
      <c r="C31" s="12"/>
      <c r="D31" s="12"/>
      <c r="E31" s="12"/>
      <c r="F31" s="12"/>
      <c r="G31" s="14"/>
      <c r="H31" s="14"/>
      <c r="I31" s="13" t="str">
        <f>IF(OR(A31="",H31=""),"",IF(COUNTIFS($A$5:$A$64,A31,$H$5:$H$64,"&gt;"&amp;H31)&lt;2,"Top 2",""))</f>
        <v/>
      </c>
    </row>
    <row r="32" spans="1:9" x14ac:dyDescent="0.25">
      <c r="A32" s="12"/>
      <c r="B32" s="17"/>
      <c r="C32" s="12"/>
      <c r="D32" s="12"/>
      <c r="E32" s="12"/>
      <c r="F32" s="12"/>
      <c r="G32" s="14"/>
      <c r="H32" s="14"/>
      <c r="I32" s="13" t="str">
        <f>IF(OR(A32="",H32=""),"",IF(COUNTIFS($A$5:$A$64,A32,$H$5:$H$64,"&gt;"&amp;H32)&lt;2,"Top 2",""))</f>
        <v/>
      </c>
    </row>
    <row r="33" spans="1:9" x14ac:dyDescent="0.25">
      <c r="A33" s="12"/>
      <c r="B33" s="17"/>
      <c r="C33" s="12"/>
      <c r="D33" s="12"/>
      <c r="E33" s="12"/>
      <c r="F33" s="12"/>
      <c r="G33" s="14"/>
      <c r="H33" s="14"/>
      <c r="I33" s="13" t="str">
        <f>IF(OR(A33="",H33=""),"",IF(COUNTIFS($A$5:$A$64,A33,$H$5:$H$64,"&gt;"&amp;H33)&lt;2,"Top 2",""))</f>
        <v/>
      </c>
    </row>
    <row r="34" spans="1:9" x14ac:dyDescent="0.25">
      <c r="A34" s="12"/>
      <c r="B34" s="17"/>
      <c r="C34" s="12"/>
      <c r="D34" s="12"/>
      <c r="E34" s="12"/>
      <c r="F34" s="12"/>
      <c r="G34" s="14"/>
      <c r="H34" s="14"/>
      <c r="I34" s="13" t="str">
        <f>IF(OR(A34="",H34=""),"",IF(COUNTIFS($A$5:$A$64,A34,$H$5:$H$64,"&gt;"&amp;H34)&lt;2,"Top 2",""))</f>
        <v/>
      </c>
    </row>
    <row r="35" spans="1:9" x14ac:dyDescent="0.25">
      <c r="A35" s="12"/>
      <c r="B35" s="17"/>
      <c r="C35" s="12"/>
      <c r="D35" s="12"/>
      <c r="E35" s="12"/>
      <c r="F35" s="12"/>
      <c r="G35" s="14"/>
      <c r="H35" s="14"/>
      <c r="I35" s="13" t="str">
        <f>IF(OR(A35="",H35=""),"",IF(COUNTIFS($A$5:$A$64,A35,$H$5:$H$64,"&gt;"&amp;H35)&lt;2,"Top 2",""))</f>
        <v/>
      </c>
    </row>
    <row r="36" spans="1:9" x14ac:dyDescent="0.25">
      <c r="A36" s="12"/>
      <c r="B36" s="17"/>
      <c r="C36" s="12"/>
      <c r="D36" s="12"/>
      <c r="E36" s="12"/>
      <c r="F36" s="12"/>
      <c r="G36" s="14"/>
      <c r="H36" s="14"/>
      <c r="I36" s="13" t="str">
        <f>IF(OR(A36="",H36=""),"",IF(COUNTIFS($A$5:$A$64,A36,$H$5:$H$64,"&gt;"&amp;H36)&lt;2,"Top 2",""))</f>
        <v/>
      </c>
    </row>
    <row r="37" spans="1:9" x14ac:dyDescent="0.25">
      <c r="A37" s="12"/>
      <c r="B37" s="17"/>
      <c r="C37" s="12"/>
      <c r="D37" s="12"/>
      <c r="E37" s="12"/>
      <c r="F37" s="12"/>
      <c r="G37" s="14"/>
      <c r="H37" s="14"/>
      <c r="I37" s="13" t="str">
        <f>IF(OR(A37="",H37=""),"",IF(COUNTIFS($A$5:$A$64,A37,$H$5:$H$64,"&gt;"&amp;H37)&lt;2,"Top 2",""))</f>
        <v/>
      </c>
    </row>
    <row r="38" spans="1:9" x14ac:dyDescent="0.25">
      <c r="A38" s="12"/>
      <c r="B38" s="17"/>
      <c r="C38" s="12"/>
      <c r="D38" s="12"/>
      <c r="E38" s="12"/>
      <c r="F38" s="12"/>
      <c r="G38" s="14"/>
      <c r="H38" s="14"/>
      <c r="I38" s="13" t="str">
        <f>IF(OR(A38="",H38=""),"",IF(COUNTIFS($A$5:$A$64,A38,$H$5:$H$64,"&gt;"&amp;H38)&lt;2,"Top 2",""))</f>
        <v/>
      </c>
    </row>
    <row r="39" spans="1:9" x14ac:dyDescent="0.25">
      <c r="A39" s="12"/>
      <c r="B39" s="17"/>
      <c r="C39" s="12"/>
      <c r="D39" s="12"/>
      <c r="E39" s="12"/>
      <c r="F39" s="12"/>
      <c r="G39" s="14"/>
      <c r="H39" s="14"/>
      <c r="I39" s="13" t="str">
        <f>IF(OR(A39="",H39=""),"",IF(COUNTIFS($A$5:$A$64,A39,$H$5:$H$64,"&gt;"&amp;H39)&lt;2,"Top 2",""))</f>
        <v/>
      </c>
    </row>
    <row r="40" spans="1:9" x14ac:dyDescent="0.25">
      <c r="A40" s="12"/>
      <c r="B40" s="17"/>
      <c r="C40" s="12"/>
      <c r="D40" s="12"/>
      <c r="E40" s="12"/>
      <c r="F40" s="12"/>
      <c r="G40" s="14"/>
      <c r="H40" s="14"/>
      <c r="I40" s="13" t="str">
        <f>IF(OR(A40="",H40=""),"",IF(COUNTIFS($A$5:$A$64,A40,$H$5:$H$64,"&gt;"&amp;H40)&lt;2,"Top 2",""))</f>
        <v/>
      </c>
    </row>
    <row r="41" spans="1:9" x14ac:dyDescent="0.25">
      <c r="A41" s="12"/>
      <c r="B41" s="17"/>
      <c r="C41" s="12"/>
      <c r="D41" s="12"/>
      <c r="E41" s="12"/>
      <c r="F41" s="12"/>
      <c r="G41" s="14"/>
      <c r="H41" s="14"/>
      <c r="I41" s="13" t="str">
        <f>IF(OR(A41="",H41=""),"",IF(COUNTIFS($A$5:$A$64,A41,$H$5:$H$64,"&gt;"&amp;H41)&lt;2,"Top 2",""))</f>
        <v/>
      </c>
    </row>
    <row r="42" spans="1:9" x14ac:dyDescent="0.25">
      <c r="A42" s="12"/>
      <c r="B42" s="17"/>
      <c r="C42" s="12"/>
      <c r="D42" s="12"/>
      <c r="E42" s="12"/>
      <c r="F42" s="12"/>
      <c r="G42" s="14"/>
      <c r="H42" s="14"/>
      <c r="I42" s="13" t="str">
        <f>IF(OR(A42="",H42=""),"",IF(COUNTIFS($A$5:$A$64,A42,$H$5:$H$64,"&gt;"&amp;H42)&lt;2,"Top 2",""))</f>
        <v/>
      </c>
    </row>
    <row r="43" spans="1:9" x14ac:dyDescent="0.25">
      <c r="A43" s="12"/>
      <c r="B43" s="17"/>
      <c r="C43" s="12"/>
      <c r="D43" s="12"/>
      <c r="E43" s="12"/>
      <c r="F43" s="12"/>
      <c r="G43" s="14"/>
      <c r="H43" s="14"/>
      <c r="I43" s="13" t="str">
        <f>IF(OR(A43="",H43=""),"",IF(COUNTIFS($A$5:$A$64,A43,$H$5:$H$64,"&gt;"&amp;H43)&lt;2,"Top 2",""))</f>
        <v/>
      </c>
    </row>
    <row r="44" spans="1:9" x14ac:dyDescent="0.25">
      <c r="A44" s="12"/>
      <c r="B44" s="17"/>
      <c r="C44" s="12"/>
      <c r="D44" s="12"/>
      <c r="E44" s="12"/>
      <c r="F44" s="12"/>
      <c r="G44" s="14"/>
      <c r="H44" s="14"/>
      <c r="I44" s="13" t="str">
        <f>IF(OR(A44="",H44=""),"",IF(COUNTIFS($A$5:$A$64,A44,$H$5:$H$64,"&gt;"&amp;H44)&lt;2,"Top 2",""))</f>
        <v/>
      </c>
    </row>
    <row r="45" spans="1:9" x14ac:dyDescent="0.25">
      <c r="A45" s="12"/>
      <c r="B45" s="17"/>
      <c r="C45" s="12"/>
      <c r="D45" s="12"/>
      <c r="E45" s="12"/>
      <c r="F45" s="12"/>
      <c r="G45" s="14"/>
      <c r="H45" s="14"/>
      <c r="I45" s="13" t="str">
        <f>IF(OR(A45="",H45=""),"",IF(COUNTIFS($A$5:$A$64,A45,$H$5:$H$64,"&gt;"&amp;H45)&lt;2,"Top 2",""))</f>
        <v/>
      </c>
    </row>
    <row r="46" spans="1:9" x14ac:dyDescent="0.25">
      <c r="A46" s="12"/>
      <c r="B46" s="17"/>
      <c r="C46" s="12"/>
      <c r="D46" s="12"/>
      <c r="E46" s="12"/>
      <c r="F46" s="12"/>
      <c r="G46" s="14"/>
      <c r="H46" s="14"/>
      <c r="I46" s="13" t="str">
        <f>IF(OR(A46="",H46=""),"",IF(COUNTIFS($A$5:$A$64,A46,$H$5:$H$64,"&gt;"&amp;H46)&lt;2,"Top 2",""))</f>
        <v/>
      </c>
    </row>
    <row r="47" spans="1:9" x14ac:dyDescent="0.25">
      <c r="A47" s="12"/>
      <c r="B47" s="17"/>
      <c r="C47" s="12"/>
      <c r="D47" s="12"/>
      <c r="E47" s="12"/>
      <c r="F47" s="12"/>
      <c r="G47" s="14"/>
      <c r="H47" s="14"/>
      <c r="I47" s="13" t="str">
        <f>IF(OR(A47="",H47=""),"",IF(COUNTIFS($A$5:$A$64,A47,$H$5:$H$64,"&gt;"&amp;H47)&lt;2,"Top 2",""))</f>
        <v/>
      </c>
    </row>
    <row r="48" spans="1:9" x14ac:dyDescent="0.25">
      <c r="A48" s="12"/>
      <c r="B48" s="17"/>
      <c r="C48" s="12"/>
      <c r="D48" s="12"/>
      <c r="E48" s="12"/>
      <c r="F48" s="12"/>
      <c r="G48" s="14"/>
      <c r="H48" s="14"/>
      <c r="I48" s="13" t="str">
        <f>IF(OR(A48="",H48=""),"",IF(COUNTIFS($A$5:$A$64,A48,$H$5:$H$64,"&gt;"&amp;H48)&lt;2,"Top 2",""))</f>
        <v/>
      </c>
    </row>
    <row r="49" spans="1:9" x14ac:dyDescent="0.25">
      <c r="A49" s="12"/>
      <c r="B49" s="17"/>
      <c r="C49" s="12"/>
      <c r="D49" s="12"/>
      <c r="E49" s="12"/>
      <c r="F49" s="12"/>
      <c r="G49" s="14"/>
      <c r="H49" s="14"/>
      <c r="I49" s="13" t="str">
        <f>IF(OR(A49="",H49=""),"",IF(COUNTIFS($A$5:$A$64,A49,$H$5:$H$64,"&gt;"&amp;H49)&lt;2,"Top 2",""))</f>
        <v/>
      </c>
    </row>
    <row r="50" spans="1:9" x14ac:dyDescent="0.25">
      <c r="A50" s="12"/>
      <c r="B50" s="17"/>
      <c r="C50" s="12"/>
      <c r="D50" s="12"/>
      <c r="E50" s="12"/>
      <c r="F50" s="12"/>
      <c r="G50" s="14"/>
      <c r="H50" s="14"/>
      <c r="I50" s="13" t="str">
        <f>IF(OR(A50="",H50=""),"",IF(COUNTIFS($A$5:$A$64,A50,$H$5:$H$64,"&gt;"&amp;H50)&lt;2,"Top 2",""))</f>
        <v/>
      </c>
    </row>
    <row r="51" spans="1:9" x14ac:dyDescent="0.25">
      <c r="A51" s="12"/>
      <c r="B51" s="17"/>
      <c r="C51" s="12"/>
      <c r="D51" s="12"/>
      <c r="E51" s="12"/>
      <c r="F51" s="12"/>
      <c r="G51" s="14"/>
      <c r="H51" s="14"/>
      <c r="I51" s="13" t="str">
        <f>IF(OR(A51="",H51=""),"",IF(COUNTIFS($A$5:$A$64,A51,$H$5:$H$64,"&gt;"&amp;H51)&lt;2,"Top 2",""))</f>
        <v/>
      </c>
    </row>
    <row r="52" spans="1:9" x14ac:dyDescent="0.25">
      <c r="A52" s="12"/>
      <c r="B52" s="17"/>
      <c r="C52" s="12"/>
      <c r="D52" s="12"/>
      <c r="E52" s="12"/>
      <c r="F52" s="12"/>
      <c r="G52" s="14"/>
      <c r="H52" s="14"/>
      <c r="I52" s="13" t="str">
        <f>IF(OR(A52="",H52=""),"",IF(COUNTIFS($A$5:$A$64,A52,$H$5:$H$64,"&gt;"&amp;H52)&lt;2,"Top 2",""))</f>
        <v/>
      </c>
    </row>
    <row r="53" spans="1:9" x14ac:dyDescent="0.25">
      <c r="A53" s="12"/>
      <c r="B53" s="17"/>
      <c r="C53" s="12"/>
      <c r="D53" s="12"/>
      <c r="E53" s="12"/>
      <c r="F53" s="12"/>
      <c r="G53" s="14"/>
      <c r="H53" s="14"/>
      <c r="I53" s="13" t="str">
        <f>IF(OR(A53="",H53=""),"",IF(COUNTIFS($A$5:$A$64,A53,$H$5:$H$64,"&gt;"&amp;H53)&lt;2,"Top 2",""))</f>
        <v/>
      </c>
    </row>
    <row r="54" spans="1:9" x14ac:dyDescent="0.25">
      <c r="A54" s="12"/>
      <c r="B54" s="17"/>
      <c r="C54" s="12"/>
      <c r="D54" s="12"/>
      <c r="E54" s="12"/>
      <c r="F54" s="12"/>
      <c r="G54" s="14"/>
      <c r="H54" s="14"/>
      <c r="I54" s="13" t="str">
        <f>IF(OR(A54="",H54=""),"",IF(COUNTIFS($A$5:$A$64,A54,$H$5:$H$64,"&gt;"&amp;H54)&lt;2,"Top 2",""))</f>
        <v/>
      </c>
    </row>
    <row r="55" spans="1:9" x14ac:dyDescent="0.25">
      <c r="A55" s="12"/>
      <c r="B55" s="17"/>
      <c r="C55" s="12"/>
      <c r="D55" s="12"/>
      <c r="E55" s="12"/>
      <c r="F55" s="12"/>
      <c r="G55" s="14"/>
      <c r="H55" s="14"/>
      <c r="I55" s="13" t="str">
        <f>IF(OR(A55="",H55=""),"",IF(COUNTIFS($A$5:$A$64,A55,$H$5:$H$64,"&gt;"&amp;H55)&lt;2,"Top 2",""))</f>
        <v/>
      </c>
    </row>
    <row r="56" spans="1:9" x14ac:dyDescent="0.25">
      <c r="A56" s="12"/>
      <c r="B56" s="17"/>
      <c r="C56" s="12"/>
      <c r="D56" s="12"/>
      <c r="E56" s="12"/>
      <c r="F56" s="12"/>
      <c r="G56" s="14"/>
      <c r="H56" s="14"/>
      <c r="I56" s="13" t="str">
        <f>IF(OR(A56="",H56=""),"",IF(COUNTIFS($A$5:$A$64,A56,$H$5:$H$64,"&gt;"&amp;H56)&lt;2,"Top 2",""))</f>
        <v/>
      </c>
    </row>
    <row r="57" spans="1:9" x14ac:dyDescent="0.25">
      <c r="A57" s="12"/>
      <c r="B57" s="17"/>
      <c r="C57" s="12"/>
      <c r="D57" s="12"/>
      <c r="E57" s="12"/>
      <c r="F57" s="12"/>
      <c r="G57" s="14"/>
      <c r="H57" s="14"/>
      <c r="I57" s="13" t="str">
        <f>IF(OR(A57="",H57=""),"",IF(COUNTIFS($A$5:$A$64,A57,$H$5:$H$64,"&gt;"&amp;H57)&lt;2,"Top 2",""))</f>
        <v/>
      </c>
    </row>
    <row r="58" spans="1:9" x14ac:dyDescent="0.25">
      <c r="A58" s="12"/>
      <c r="B58" s="17"/>
      <c r="C58" s="12"/>
      <c r="D58" s="12"/>
      <c r="E58" s="12"/>
      <c r="F58" s="12"/>
      <c r="G58" s="14"/>
      <c r="H58" s="14"/>
      <c r="I58" s="13" t="str">
        <f>IF(OR(A58="",H58=""),"",IF(COUNTIFS($A$5:$A$64,A58,$H$5:$H$64,"&gt;"&amp;H58)&lt;2,"Top 2",""))</f>
        <v/>
      </c>
    </row>
    <row r="59" spans="1:9" x14ac:dyDescent="0.25">
      <c r="A59" s="12"/>
      <c r="B59" s="17"/>
      <c r="C59" s="12"/>
      <c r="D59" s="12"/>
      <c r="E59" s="12"/>
      <c r="F59" s="12"/>
      <c r="G59" s="14"/>
      <c r="H59" s="14"/>
      <c r="I59" s="13" t="str">
        <f>IF(OR(A59="",H59=""),"",IF(COUNTIFS($A$5:$A$64,A59,$H$5:$H$64,"&gt;"&amp;H59)&lt;2,"Top 2",""))</f>
        <v/>
      </c>
    </row>
    <row r="60" spans="1:9" x14ac:dyDescent="0.25">
      <c r="A60" s="12"/>
      <c r="B60" s="17"/>
      <c r="C60" s="12"/>
      <c r="D60" s="12"/>
      <c r="E60" s="12"/>
      <c r="F60" s="12"/>
      <c r="G60" s="14"/>
      <c r="H60" s="14"/>
      <c r="I60" s="13" t="str">
        <f>IF(OR(A60="",H60=""),"",IF(COUNTIFS($A$5:$A$64,A60,$H$5:$H$64,"&gt;"&amp;H60)&lt;2,"Top 2",""))</f>
        <v/>
      </c>
    </row>
    <row r="61" spans="1:9" x14ac:dyDescent="0.25">
      <c r="A61" s="12"/>
      <c r="B61" s="17"/>
      <c r="C61" s="12"/>
      <c r="D61" s="12"/>
      <c r="E61" s="12"/>
      <c r="F61" s="12"/>
      <c r="G61" s="14"/>
      <c r="H61" s="14"/>
      <c r="I61" s="13" t="str">
        <f>IF(OR(A61="",H61=""),"",IF(COUNTIFS($A$5:$A$64,A61,$H$5:$H$64,"&gt;"&amp;H61)&lt;2,"Top 2",""))</f>
        <v/>
      </c>
    </row>
    <row r="62" spans="1:9" x14ac:dyDescent="0.25">
      <c r="A62" s="12"/>
      <c r="B62" s="17"/>
      <c r="C62" s="12"/>
      <c r="D62" s="12"/>
      <c r="E62" s="12"/>
      <c r="F62" s="12"/>
      <c r="G62" s="14"/>
      <c r="H62" s="14"/>
      <c r="I62" s="13" t="str">
        <f>IF(OR(A62="",H62=""),"",IF(COUNTIFS($A$5:$A$64,A62,$H$5:$H$64,"&gt;"&amp;H62)&lt;2,"Top 2",""))</f>
        <v/>
      </c>
    </row>
    <row r="63" spans="1:9" x14ac:dyDescent="0.25">
      <c r="A63" s="12"/>
      <c r="B63" s="17"/>
      <c r="C63" s="12"/>
      <c r="D63" s="12"/>
      <c r="E63" s="12"/>
      <c r="F63" s="12"/>
      <c r="G63" s="14"/>
      <c r="H63" s="14"/>
      <c r="I63" s="13" t="str">
        <f>IF(OR(A63="",H63=""),"",IF(COUNTIFS($A$5:$A$64,A63,$H$5:$H$64,"&gt;"&amp;H63)&lt;2,"Top 2",""))</f>
        <v/>
      </c>
    </row>
    <row r="64" spans="1:9" x14ac:dyDescent="0.25">
      <c r="A64" s="12"/>
      <c r="B64" s="17"/>
      <c r="C64" s="12"/>
      <c r="D64" s="12"/>
      <c r="E64" s="12"/>
      <c r="F64" s="12"/>
      <c r="G64" s="14"/>
      <c r="H64" s="14"/>
      <c r="I64" s="13" t="str">
        <f>IF(OR(A64="",H64=""),"",IF(COUNTIFS($A$5:$A$64,A64,$H$5:$H$64,"&gt;"&amp;H64)&lt;2,"Top 2",""))</f>
        <v/>
      </c>
    </row>
  </sheetData>
  <dataValidations count="4">
    <dataValidation type="list" allowBlank="1" sqref="A10:A64">
      <formula1>'Example competitors'!$B$5:$B$9</formula1>
    </dataValidation>
    <dataValidation type="list" allowBlank="1" sqref="A5:A64">
      <formula1>'Example competitors'!$B$5:$B$9</formula1>
    </dataValidation>
    <dataValidation type="list" allowBlank="1" sqref="D10:D64">
      <formula1>"Carousel,Short video,Single image,Text,Story,Live,Other"</formula1>
    </dataValidation>
    <dataValidation type="list" allowBlank="1" sqref="D5:D64">
      <formula1>"Carousel,Short video,Single image,Text,Story,Live,Other"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1" max="1" width="20" customWidth="1"/>
    <col min="2" max="8" width="12" customWidth="1"/>
    <col min="9" max="10" width="16" customWidth="1"/>
  </cols>
  <sheetData>
    <row r="1" spans="1:10" x14ac:dyDescent="0.25">
      <c r="A1" s="6" t="s">
        <v>43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 t="s">
        <v>44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8" customFormat="1" x14ac:dyDescent="0.25">
      <c r="A4" s="9" t="s">
        <v>16</v>
      </c>
      <c r="B4" s="9" t="s">
        <v>45</v>
      </c>
      <c r="C4" s="9" t="s">
        <v>46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51</v>
      </c>
      <c r="I4" s="9" t="s">
        <v>52</v>
      </c>
      <c r="J4" s="9" t="s">
        <v>53</v>
      </c>
    </row>
    <row r="5" spans="1:10" x14ac:dyDescent="0.25">
      <c r="A5" s="13" t="str">
        <f>IF('Example competitors'!B5="","",'Example competitors'!B5)</f>
        <v>Fern &amp; Fig</v>
      </c>
      <c r="B5" s="18" t="str">
        <f>IF(OR(A5="",COUNTIF('Example log'!$A$5:$A$64,A5)=0),"",COUNTIFS('Example log'!$A$5:$A$64,A5,'Example log'!$D$5:$D$64,"Carousel")/COUNTIF('Example log'!$A$5:$A$64,A5))</f>
        <v/>
      </c>
      <c r="C5" s="18" t="str">
        <f>IF(OR(A5="",COUNTIF('Example log'!$A$5:$A$64,A5)=0),"",COUNTIFS('Example log'!$A$5:$A$64,A5,'Example log'!$D$5:$D$64,"Short video")/COUNTIF('Example log'!$A$5:$A$64,A5))</f>
        <v/>
      </c>
      <c r="D5" s="18" t="str">
        <f>IF(OR(A5="",COUNTIF('Example log'!$A$5:$A$64,A5)=0),"",COUNTIFS('Example log'!$A$5:$A$64,A5,'Example log'!$D$5:$D$64,"Single image")/COUNTIF('Example log'!$A$5:$A$64,A5))</f>
        <v/>
      </c>
      <c r="E5" s="18" t="str">
        <f>IF(OR(A5="",COUNTIF('Example log'!$A$5:$A$64,A5)=0),"",COUNTIFS('Example log'!$A$5:$A$64,A5,'Example log'!$D$5:$D$64,"Text")/COUNTIF('Example log'!$A$5:$A$64,A5))</f>
        <v/>
      </c>
      <c r="F5" s="18" t="str">
        <f>IF(OR(A5="",COUNTIF('Example log'!$A$5:$A$64,A5)=0),"",COUNTIFS('Example log'!$A$5:$A$64,A5,'Example log'!$D$5:$D$64,"Story")/COUNTIF('Example log'!$A$5:$A$64,A5))</f>
        <v/>
      </c>
      <c r="G5" s="18" t="str">
        <f>IF(OR(A5="",COUNTIF('Example log'!$A$5:$A$64,A5)=0),"",COUNTIFS('Example log'!$A$5:$A$64,A5,'Example log'!$D$5:$D$64,"Live")/COUNTIF('Example log'!$A$5:$A$64,A5))</f>
        <v/>
      </c>
      <c r="H5" s="18" t="str">
        <f>IF(OR(A5="",COUNTIF('Example log'!$A$5:$A$64,A5)=0),"",COUNTIFS('Example log'!$A$5:$A$64,A5,'Example log'!$D$5:$D$64,"Other")/COUNTIF('Example log'!$A$5:$A$64,A5))</f>
        <v/>
      </c>
      <c r="I5" s="19">
        <f>IF(A5="","",COUNTIF('Example log'!$A$5:$A$64,A5))</f>
        <v>0</v>
      </c>
      <c r="J5" s="16" t="str">
        <f>IF(OR(A5="",COUNTIF('Example log'!$A$5:$A$64,A5)=0),"",SUMIF('Example log'!$A$5:$A$64,A5,'Example log'!$H$5:$H$64)/COUNTIF('Example log'!$A$5:$A$64,A5))</f>
        <v/>
      </c>
    </row>
    <row r="6" spans="1:10" x14ac:dyDescent="0.25">
      <c r="A6" s="13" t="str">
        <f>IF('Example competitors'!B6="","",'Example competitors'!B6)</f>
        <v>Leafline</v>
      </c>
      <c r="B6" s="18">
        <f>IF(OR(A6="",COUNTIF('Example log'!$A$5:$A$64,A6)=0),"",COUNTIFS('Example log'!$A$5:$A$64,A6,'Example log'!$D$5:$D$64,"Carousel")/COUNTIF('Example log'!$A$5:$A$64,A6))</f>
        <v>0.2</v>
      </c>
      <c r="C6" s="18">
        <f>IF(OR(A6="",COUNTIF('Example log'!$A$5:$A$64,A6)=0),"",COUNTIFS('Example log'!$A$5:$A$64,A6,'Example log'!$D$5:$D$64,"Short video")/COUNTIF('Example log'!$A$5:$A$64,A6))</f>
        <v>0.4</v>
      </c>
      <c r="D6" s="18">
        <f>IF(OR(A6="",COUNTIF('Example log'!$A$5:$A$64,A6)=0),"",COUNTIFS('Example log'!$A$5:$A$64,A6,'Example log'!$D$5:$D$64,"Single image")/COUNTIF('Example log'!$A$5:$A$64,A6))</f>
        <v>0.4</v>
      </c>
      <c r="E6" s="18">
        <f>IF(OR(A6="",COUNTIF('Example log'!$A$5:$A$64,A6)=0),"",COUNTIFS('Example log'!$A$5:$A$64,A6,'Example log'!$D$5:$D$64,"Text")/COUNTIF('Example log'!$A$5:$A$64,A6))</f>
        <v>0</v>
      </c>
      <c r="F6" s="18">
        <f>IF(OR(A6="",COUNTIF('Example log'!$A$5:$A$64,A6)=0),"",COUNTIFS('Example log'!$A$5:$A$64,A6,'Example log'!$D$5:$D$64,"Story")/COUNTIF('Example log'!$A$5:$A$64,A6))</f>
        <v>0</v>
      </c>
      <c r="G6" s="18">
        <f>IF(OR(A6="",COUNTIF('Example log'!$A$5:$A$64,A6)=0),"",COUNTIFS('Example log'!$A$5:$A$64,A6,'Example log'!$D$5:$D$64,"Live")/COUNTIF('Example log'!$A$5:$A$64,A6))</f>
        <v>0</v>
      </c>
      <c r="H6" s="18">
        <f>IF(OR(A6="",COUNTIF('Example log'!$A$5:$A$64,A6)=0),"",COUNTIFS('Example log'!$A$5:$A$64,A6,'Example log'!$D$5:$D$64,"Other")/COUNTIF('Example log'!$A$5:$A$64,A6))</f>
        <v>0</v>
      </c>
      <c r="I6" s="19">
        <f>IF(A6="","",COUNTIF('Example log'!$A$5:$A$64,A6))</f>
        <v>5</v>
      </c>
      <c r="J6" s="16">
        <f>IF(OR(A6="",COUNTIF('Example log'!$A$5:$A$64,A6)=0),"",SUMIF('Example log'!$A$5:$A$64,A6,'Example log'!$H$5:$H$64)/COUNTIF('Example log'!$A$5:$A$64,A6))</f>
        <v>67.6</v>
      </c>
    </row>
    <row r="7" spans="1:10" x14ac:dyDescent="0.25">
      <c r="A7" s="13" t="str">
        <f>IF('Example competitors'!B7="","",'Example competitors'!B7)</f>
        <v>The Plant Room</v>
      </c>
      <c r="B7" s="18">
        <f>IF(OR(A7="",COUNTIF('Example log'!$A$5:$A$64,A7)=0),"",COUNTIFS('Example log'!$A$5:$A$64,A7,'Example log'!$D$5:$D$64,"Carousel")/COUNTIF('Example log'!$A$5:$A$64,A7))</f>
        <v>0.25</v>
      </c>
      <c r="C7" s="18">
        <f>IF(OR(A7="",COUNTIF('Example log'!$A$5:$A$64,A7)=0),"",COUNTIFS('Example log'!$A$5:$A$64,A7,'Example log'!$D$5:$D$64,"Short video")/COUNTIF('Example log'!$A$5:$A$64,A7))</f>
        <v>0.25</v>
      </c>
      <c r="D7" s="18">
        <f>IF(OR(A7="",COUNTIF('Example log'!$A$5:$A$64,A7)=0),"",COUNTIFS('Example log'!$A$5:$A$64,A7,'Example log'!$D$5:$D$64,"Single image")/COUNTIF('Example log'!$A$5:$A$64,A7))</f>
        <v>0.5</v>
      </c>
      <c r="E7" s="18">
        <f>IF(OR(A7="",COUNTIF('Example log'!$A$5:$A$64,A7)=0),"",COUNTIFS('Example log'!$A$5:$A$64,A7,'Example log'!$D$5:$D$64,"Text")/COUNTIF('Example log'!$A$5:$A$64,A7))</f>
        <v>0</v>
      </c>
      <c r="F7" s="18">
        <f>IF(OR(A7="",COUNTIF('Example log'!$A$5:$A$64,A7)=0),"",COUNTIFS('Example log'!$A$5:$A$64,A7,'Example log'!$D$5:$D$64,"Story")/COUNTIF('Example log'!$A$5:$A$64,A7))</f>
        <v>0</v>
      </c>
      <c r="G7" s="18">
        <f>IF(OR(A7="",COUNTIF('Example log'!$A$5:$A$64,A7)=0),"",COUNTIFS('Example log'!$A$5:$A$64,A7,'Example log'!$D$5:$D$64,"Live")/COUNTIF('Example log'!$A$5:$A$64,A7))</f>
        <v>0</v>
      </c>
      <c r="H7" s="18">
        <f>IF(OR(A7="",COUNTIF('Example log'!$A$5:$A$64,A7)=0),"",COUNTIFS('Example log'!$A$5:$A$64,A7,'Example log'!$D$5:$D$64,"Other")/COUNTIF('Example log'!$A$5:$A$64,A7))</f>
        <v>0</v>
      </c>
      <c r="I7" s="19">
        <f>IF(A7="","",COUNTIF('Example log'!$A$5:$A$64,A7))</f>
        <v>4</v>
      </c>
      <c r="J7" s="16">
        <f>IF(OR(A7="",COUNTIF('Example log'!$A$5:$A$64,A7)=0),"",SUMIF('Example log'!$A$5:$A$64,A7,'Example log'!$H$5:$H$64)/COUNTIF('Example log'!$A$5:$A$64,A7))</f>
        <v>53</v>
      </c>
    </row>
    <row r="8" spans="1:10" x14ac:dyDescent="0.25">
      <c r="A8" s="13" t="str">
        <f>IF('Example competitors'!B8="","",'Example competitors'!B8)</f>
        <v>Greenhaus</v>
      </c>
      <c r="B8" s="18">
        <f>IF(OR(A8="",COUNTIF('Example log'!$A$5:$A$64,A8)=0),"",COUNTIFS('Example log'!$A$5:$A$64,A8,'Example log'!$D$5:$D$64,"Carousel")/COUNTIF('Example log'!$A$5:$A$64,A8))</f>
        <v>0.2</v>
      </c>
      <c r="C8" s="18">
        <f>IF(OR(A8="",COUNTIF('Example log'!$A$5:$A$64,A8)=0),"",COUNTIFS('Example log'!$A$5:$A$64,A8,'Example log'!$D$5:$D$64,"Short video")/COUNTIF('Example log'!$A$5:$A$64,A8))</f>
        <v>0</v>
      </c>
      <c r="D8" s="18">
        <f>IF(OR(A8="",COUNTIF('Example log'!$A$5:$A$64,A8)=0),"",COUNTIFS('Example log'!$A$5:$A$64,A8,'Example log'!$D$5:$D$64,"Single image")/COUNTIF('Example log'!$A$5:$A$64,A8))</f>
        <v>0.8</v>
      </c>
      <c r="E8" s="18">
        <f>IF(OR(A8="",COUNTIF('Example log'!$A$5:$A$64,A8)=0),"",COUNTIFS('Example log'!$A$5:$A$64,A8,'Example log'!$D$5:$D$64,"Text")/COUNTIF('Example log'!$A$5:$A$64,A8))</f>
        <v>0</v>
      </c>
      <c r="F8" s="18">
        <f>IF(OR(A8="",COUNTIF('Example log'!$A$5:$A$64,A8)=0),"",COUNTIFS('Example log'!$A$5:$A$64,A8,'Example log'!$D$5:$D$64,"Story")/COUNTIF('Example log'!$A$5:$A$64,A8))</f>
        <v>0</v>
      </c>
      <c r="G8" s="18">
        <f>IF(OR(A8="",COUNTIF('Example log'!$A$5:$A$64,A8)=0),"",COUNTIFS('Example log'!$A$5:$A$64,A8,'Example log'!$D$5:$D$64,"Live")/COUNTIF('Example log'!$A$5:$A$64,A8))</f>
        <v>0</v>
      </c>
      <c r="H8" s="18">
        <f>IF(OR(A8="",COUNTIF('Example log'!$A$5:$A$64,A8)=0),"",COUNTIFS('Example log'!$A$5:$A$64,A8,'Example log'!$D$5:$D$64,"Other")/COUNTIF('Example log'!$A$5:$A$64,A8))</f>
        <v>0</v>
      </c>
      <c r="I8" s="19">
        <f>IF(A8="","",COUNTIF('Example log'!$A$5:$A$64,A8))</f>
        <v>5</v>
      </c>
      <c r="J8" s="16">
        <f>IF(OR(A8="",COUNTIF('Example log'!$A$5:$A$64,A8)=0),"",SUMIF('Example log'!$A$5:$A$64,A8,'Example log'!$H$5:$H$64)/COUNTIF('Example log'!$A$5:$A$64,A8))</f>
        <v>57.6</v>
      </c>
    </row>
    <row r="9" spans="1:10" x14ac:dyDescent="0.25">
      <c r="A9" s="13" t="str">
        <f>IF('Example competitors'!B9="","",'Example competitors'!B9)</f>
        <v/>
      </c>
      <c r="B9" s="18" t="str">
        <f>IF(OR(A9="",COUNTIF('Example log'!$A$5:$A$64,A9)=0),"",COUNTIFS('Example log'!$A$5:$A$64,A9,'Example log'!$D$5:$D$64,"Carousel")/COUNTIF('Example log'!$A$5:$A$64,A9))</f>
        <v/>
      </c>
      <c r="C9" s="18" t="str">
        <f>IF(OR(A9="",COUNTIF('Example log'!$A$5:$A$64,A9)=0),"",COUNTIFS('Example log'!$A$5:$A$64,A9,'Example log'!$D$5:$D$64,"Short video")/COUNTIF('Example log'!$A$5:$A$64,A9))</f>
        <v/>
      </c>
      <c r="D9" s="18" t="str">
        <f>IF(OR(A9="",COUNTIF('Example log'!$A$5:$A$64,A9)=0),"",COUNTIFS('Example log'!$A$5:$A$64,A9,'Example log'!$D$5:$D$64,"Single image")/COUNTIF('Example log'!$A$5:$A$64,A9))</f>
        <v/>
      </c>
      <c r="E9" s="18" t="str">
        <f>IF(OR(A9="",COUNTIF('Example log'!$A$5:$A$64,A9)=0),"",COUNTIFS('Example log'!$A$5:$A$64,A9,'Example log'!$D$5:$D$64,"Text")/COUNTIF('Example log'!$A$5:$A$64,A9))</f>
        <v/>
      </c>
      <c r="F9" s="18" t="str">
        <f>IF(OR(A9="",COUNTIF('Example log'!$A$5:$A$64,A9)=0),"",COUNTIFS('Example log'!$A$5:$A$64,A9,'Example log'!$D$5:$D$64,"Story")/COUNTIF('Example log'!$A$5:$A$64,A9))</f>
        <v/>
      </c>
      <c r="G9" s="18" t="str">
        <f>IF(OR(A9="",COUNTIF('Example log'!$A$5:$A$64,A9)=0),"",COUNTIFS('Example log'!$A$5:$A$64,A9,'Example log'!$D$5:$D$64,"Live")/COUNTIF('Example log'!$A$5:$A$64,A9))</f>
        <v/>
      </c>
      <c r="H9" s="18" t="str">
        <f>IF(OR(A9="",COUNTIF('Example log'!$A$5:$A$64,A9)=0),"",COUNTIFS('Example log'!$A$5:$A$64,A9,'Example log'!$D$5:$D$64,"Other")/COUNTIF('Example log'!$A$5:$A$64,A9))</f>
        <v/>
      </c>
      <c r="I9" s="19" t="str">
        <f>IF(A9="","",COUNTIF('Example log'!$A$5:$A$64,A9))</f>
        <v/>
      </c>
      <c r="J9" s="16" t="str">
        <f>IF(OR(A9="",COUNTIF('Example log'!$A$5:$A$64,A9)=0),"",SUMIF('Example log'!$A$5:$A$64,A9,'Example log'!$H$5:$H$64)/COUNTIF('Example log'!$A$5:$A$64,A9))</f>
        <v/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8" customWidth="1"/>
    <col min="2" max="2" width="22" customWidth="1"/>
    <col min="3" max="3" width="48" customWidth="1"/>
    <col min="4" max="5" width="14" customWidth="1"/>
  </cols>
  <sheetData>
    <row r="1" spans="1:9" x14ac:dyDescent="0.25">
      <c r="A1" s="6" t="s">
        <v>125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55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16</v>
      </c>
      <c r="B4" s="9" t="s">
        <v>56</v>
      </c>
      <c r="C4" s="9" t="s">
        <v>57</v>
      </c>
      <c r="D4" s="9" t="s">
        <v>58</v>
      </c>
      <c r="E4" s="9" t="s">
        <v>59</v>
      </c>
      <c r="F4" s="10"/>
      <c r="G4" s="10"/>
      <c r="H4" s="10"/>
      <c r="I4" s="10"/>
    </row>
    <row r="5" spans="1:9" x14ac:dyDescent="0.25">
      <c r="A5" s="12" t="s">
        <v>78</v>
      </c>
      <c r="B5" s="12" t="s">
        <v>126</v>
      </c>
      <c r="C5" s="12" t="s">
        <v>127</v>
      </c>
      <c r="D5" s="12" t="s">
        <v>128</v>
      </c>
      <c r="E5" s="12" t="s">
        <v>129</v>
      </c>
      <c r="F5" s="2"/>
      <c r="G5" s="2"/>
      <c r="H5" s="2"/>
      <c r="I5" s="2"/>
    </row>
    <row r="6" spans="1:9" x14ac:dyDescent="0.25">
      <c r="A6" s="12" t="s">
        <v>78</v>
      </c>
      <c r="B6" s="12" t="s">
        <v>130</v>
      </c>
      <c r="C6" s="12" t="s">
        <v>131</v>
      </c>
      <c r="D6" s="12" t="s">
        <v>132</v>
      </c>
      <c r="E6" s="12" t="s">
        <v>133</v>
      </c>
      <c r="F6" s="2"/>
      <c r="G6" s="2"/>
      <c r="H6" s="2"/>
      <c r="I6" s="2"/>
    </row>
    <row r="7" spans="1:9" x14ac:dyDescent="0.25">
      <c r="A7" s="12" t="s">
        <v>82</v>
      </c>
      <c r="B7" s="12" t="s">
        <v>114</v>
      </c>
      <c r="C7" s="12" t="s">
        <v>134</v>
      </c>
      <c r="D7" s="12" t="s">
        <v>135</v>
      </c>
      <c r="E7" s="12" t="s">
        <v>129</v>
      </c>
      <c r="F7" s="2"/>
      <c r="G7" s="2"/>
      <c r="H7" s="2"/>
      <c r="I7" s="2"/>
    </row>
    <row r="8" spans="1:9" x14ac:dyDescent="0.25">
      <c r="A8" s="12" t="s">
        <v>82</v>
      </c>
      <c r="B8" s="12" t="s">
        <v>136</v>
      </c>
      <c r="C8" s="12" t="s">
        <v>137</v>
      </c>
      <c r="D8" s="12" t="s">
        <v>132</v>
      </c>
      <c r="E8" s="12" t="s">
        <v>133</v>
      </c>
      <c r="F8" s="2"/>
      <c r="G8" s="2"/>
      <c r="H8" s="2"/>
      <c r="I8" s="2"/>
    </row>
    <row r="9" spans="1:9" x14ac:dyDescent="0.25">
      <c r="A9" s="12" t="s">
        <v>86</v>
      </c>
      <c r="B9" s="12" t="s">
        <v>138</v>
      </c>
      <c r="C9" s="12" t="s">
        <v>139</v>
      </c>
      <c r="D9" s="12" t="s">
        <v>140</v>
      </c>
      <c r="E9" s="12" t="s">
        <v>133</v>
      </c>
      <c r="F9" s="2"/>
      <c r="G9" s="2"/>
      <c r="H9" s="2"/>
      <c r="I9" s="2"/>
    </row>
    <row r="10" spans="1:9" x14ac:dyDescent="0.25">
      <c r="A10" s="12" t="s">
        <v>86</v>
      </c>
      <c r="B10" s="12" t="s">
        <v>141</v>
      </c>
      <c r="C10" s="12" t="s">
        <v>142</v>
      </c>
      <c r="D10" s="12" t="s">
        <v>140</v>
      </c>
      <c r="E10" s="12" t="s">
        <v>129</v>
      </c>
      <c r="F10" s="2"/>
      <c r="G10" s="2"/>
      <c r="H10" s="2"/>
      <c r="I10" s="2"/>
    </row>
    <row r="11" spans="1:9" x14ac:dyDescent="0.25">
      <c r="A11" s="12" t="s">
        <v>86</v>
      </c>
      <c r="B11" s="12" t="s">
        <v>143</v>
      </c>
      <c r="C11" s="12" t="s">
        <v>144</v>
      </c>
      <c r="D11" s="12" t="s">
        <v>128</v>
      </c>
      <c r="E11" s="12" t="s">
        <v>133</v>
      </c>
      <c r="F11" s="2"/>
      <c r="G11" s="2"/>
      <c r="H11" s="2"/>
      <c r="I11" s="2"/>
    </row>
    <row r="12" spans="1:9" x14ac:dyDescent="0.25">
      <c r="A12" s="12"/>
      <c r="B12" s="12"/>
      <c r="C12" s="12"/>
      <c r="D12" s="12"/>
      <c r="E12" s="12"/>
      <c r="F12" s="2"/>
      <c r="G12" s="2"/>
      <c r="H12" s="2"/>
      <c r="I12" s="2"/>
    </row>
    <row r="13" spans="1:9" x14ac:dyDescent="0.25">
      <c r="A13" s="12"/>
      <c r="B13" s="12"/>
      <c r="C13" s="12"/>
      <c r="D13" s="12"/>
      <c r="E13" s="12"/>
      <c r="F13" s="2"/>
      <c r="G13" s="2"/>
      <c r="H13" s="2"/>
      <c r="I13" s="2"/>
    </row>
    <row r="14" spans="1:9" x14ac:dyDescent="0.25">
      <c r="A14" s="12"/>
      <c r="B14" s="12"/>
      <c r="C14" s="12"/>
      <c r="D14" s="12"/>
      <c r="E14" s="12"/>
      <c r="F14" s="2"/>
      <c r="G14" s="2"/>
      <c r="H14" s="2"/>
      <c r="I14" s="2"/>
    </row>
    <row r="15" spans="1:9" x14ac:dyDescent="0.25">
      <c r="A15" s="12"/>
      <c r="B15" s="12"/>
      <c r="C15" s="12"/>
      <c r="D15" s="12"/>
      <c r="E15" s="12"/>
      <c r="F15" s="2"/>
      <c r="G15" s="2"/>
      <c r="H15" s="2"/>
      <c r="I15" s="2"/>
    </row>
    <row r="16" spans="1:9" x14ac:dyDescent="0.25">
      <c r="A16" s="12"/>
      <c r="B16" s="12"/>
      <c r="C16" s="12"/>
      <c r="D16" s="12"/>
      <c r="E16" s="12"/>
      <c r="F16" s="2"/>
      <c r="G16" s="2"/>
      <c r="H16" s="2"/>
      <c r="I16" s="2"/>
    </row>
    <row r="17" spans="1:9" x14ac:dyDescent="0.25">
      <c r="A17" s="12"/>
      <c r="B17" s="12"/>
      <c r="C17" s="12"/>
      <c r="D17" s="12"/>
      <c r="E17" s="12"/>
      <c r="F17" s="2"/>
      <c r="G17" s="2"/>
      <c r="H17" s="2"/>
      <c r="I17" s="2"/>
    </row>
    <row r="18" spans="1:9" x14ac:dyDescent="0.25">
      <c r="A18" s="12"/>
      <c r="B18" s="12"/>
      <c r="C18" s="12"/>
      <c r="D18" s="12"/>
      <c r="E18" s="12"/>
      <c r="F18" s="2"/>
      <c r="G18" s="2"/>
      <c r="H18" s="2"/>
      <c r="I18" s="2"/>
    </row>
    <row r="19" spans="1:9" x14ac:dyDescent="0.25">
      <c r="A19" s="12"/>
      <c r="B19" s="12"/>
      <c r="C19" s="12"/>
      <c r="D19" s="12"/>
      <c r="E19" s="12"/>
      <c r="F19" s="2"/>
      <c r="G19" s="2"/>
      <c r="H19" s="2"/>
      <c r="I19" s="2"/>
    </row>
    <row r="20" spans="1:9" x14ac:dyDescent="0.25">
      <c r="A20" s="12"/>
      <c r="B20" s="12"/>
      <c r="C20" s="12"/>
      <c r="D20" s="12"/>
      <c r="E20" s="12"/>
      <c r="F20" s="2"/>
      <c r="G20" s="2"/>
      <c r="H20" s="2"/>
      <c r="I20" s="2"/>
    </row>
    <row r="21" spans="1:9" x14ac:dyDescent="0.25">
      <c r="A21" s="12"/>
      <c r="B21" s="12"/>
      <c r="C21" s="12"/>
      <c r="D21" s="12"/>
      <c r="E21" s="12"/>
      <c r="F21" s="2"/>
      <c r="G21" s="2"/>
      <c r="H21" s="2"/>
      <c r="I21" s="2"/>
    </row>
    <row r="22" spans="1:9" x14ac:dyDescent="0.25">
      <c r="A22" s="12"/>
      <c r="B22" s="12"/>
      <c r="C22" s="12"/>
      <c r="D22" s="12"/>
      <c r="E22" s="12"/>
      <c r="F22" s="2"/>
      <c r="G22" s="2"/>
      <c r="H22" s="2"/>
      <c r="I22" s="2"/>
    </row>
    <row r="23" spans="1:9" x14ac:dyDescent="0.25">
      <c r="A23" s="12"/>
      <c r="B23" s="12"/>
      <c r="C23" s="12"/>
      <c r="D23" s="12"/>
      <c r="E23" s="12"/>
      <c r="F23" s="2"/>
      <c r="G23" s="2"/>
      <c r="H23" s="2"/>
      <c r="I23" s="2"/>
    </row>
    <row r="24" spans="1:9" x14ac:dyDescent="0.25">
      <c r="A24" s="12"/>
      <c r="B24" s="12"/>
      <c r="C24" s="12"/>
      <c r="D24" s="12"/>
      <c r="E24" s="12"/>
      <c r="F24" s="2"/>
      <c r="G24" s="2"/>
      <c r="H24" s="2"/>
      <c r="I24" s="2"/>
    </row>
  </sheetData>
  <dataValidations count="6">
    <dataValidation type="list" allowBlank="1" sqref="A10:A24">
      <formula1>'Example competitors'!$B$5:$B$9</formula1>
    </dataValidation>
    <dataValidation type="list" allowBlank="1" sqref="A5:A24">
      <formula1>'Example competitors'!$B$5:$B$9</formula1>
    </dataValidation>
    <dataValidation type="list" allowBlank="1" sqref="D10:D24">
      <formula1>"Praise,Question,Complaint,Request"</formula1>
    </dataValidation>
    <dataValidation type="list" allowBlank="1" sqref="D5:D24">
      <formula1>"Praise,Question,Complaint,Request"</formula1>
    </dataValidation>
    <dataValidation type="list" allowBlank="1" sqref="E10:E24">
      <formula1>"Once,A few times,Every post"</formula1>
    </dataValidation>
    <dataValidation type="list" allowBlank="1" sqref="E5:E24">
      <formula1>"Once,A few times,Every post"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42" customWidth="1"/>
    <col min="2" max="2" width="38" customWidth="1"/>
    <col min="3" max="3" width="16" customWidth="1"/>
    <col min="4" max="4" width="30" customWidth="1"/>
  </cols>
  <sheetData>
    <row r="1" spans="1:9" x14ac:dyDescent="0.25">
      <c r="A1" s="6" t="s">
        <v>145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61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20" customFormat="1" x14ac:dyDescent="0.25">
      <c r="A4" s="21" t="s">
        <v>62</v>
      </c>
      <c r="B4" s="21"/>
      <c r="C4" s="21"/>
      <c r="D4" s="21"/>
      <c r="E4" s="22"/>
      <c r="F4" s="22"/>
      <c r="G4" s="22"/>
      <c r="H4" s="22"/>
      <c r="I4" s="22"/>
    </row>
    <row r="5" spans="1:9" s="8" customFormat="1" x14ac:dyDescent="0.25">
      <c r="A5" s="9" t="s">
        <v>63</v>
      </c>
      <c r="B5" s="9" t="s">
        <v>64</v>
      </c>
      <c r="C5" s="9" t="s">
        <v>65</v>
      </c>
      <c r="D5" s="9" t="s">
        <v>66</v>
      </c>
      <c r="E5" s="10"/>
      <c r="F5" s="10"/>
      <c r="G5" s="10"/>
      <c r="H5" s="10"/>
      <c r="I5" s="10"/>
    </row>
    <row r="6" spans="1:9" x14ac:dyDescent="0.25">
      <c r="A6" s="12" t="s">
        <v>146</v>
      </c>
      <c r="B6" s="12" t="s">
        <v>147</v>
      </c>
      <c r="C6" s="12" t="s">
        <v>148</v>
      </c>
      <c r="D6" s="12" t="s">
        <v>149</v>
      </c>
      <c r="E6" s="2"/>
      <c r="F6" s="2"/>
      <c r="G6" s="2"/>
      <c r="H6" s="2"/>
      <c r="I6" s="2"/>
    </row>
    <row r="7" spans="1:9" x14ac:dyDescent="0.25">
      <c r="A7" s="12" t="s">
        <v>150</v>
      </c>
      <c r="B7" s="12" t="s">
        <v>151</v>
      </c>
      <c r="C7" s="12" t="s">
        <v>148</v>
      </c>
      <c r="D7" s="12" t="s">
        <v>152</v>
      </c>
      <c r="E7" s="2"/>
      <c r="F7" s="2"/>
      <c r="G7" s="2"/>
      <c r="H7" s="2"/>
      <c r="I7" s="2"/>
    </row>
    <row r="8" spans="1:9" x14ac:dyDescent="0.25">
      <c r="A8" s="12" t="s">
        <v>153</v>
      </c>
      <c r="B8" s="12" t="s">
        <v>154</v>
      </c>
      <c r="C8" s="12" t="s">
        <v>155</v>
      </c>
      <c r="D8" s="12" t="s">
        <v>156</v>
      </c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s="20" customFormat="1" x14ac:dyDescent="0.25">
      <c r="A10" s="21" t="s">
        <v>67</v>
      </c>
      <c r="B10" s="21"/>
      <c r="C10" s="21"/>
      <c r="D10" s="21"/>
      <c r="E10" s="22"/>
      <c r="F10" s="22"/>
      <c r="G10" s="22"/>
      <c r="H10" s="22"/>
      <c r="I10" s="22"/>
    </row>
    <row r="11" spans="1:9" s="8" customFormat="1" x14ac:dyDescent="0.25">
      <c r="A11" s="9" t="s">
        <v>63</v>
      </c>
      <c r="B11" s="9" t="s">
        <v>68</v>
      </c>
      <c r="C11" s="9" t="s">
        <v>65</v>
      </c>
      <c r="D11" s="9" t="s">
        <v>69</v>
      </c>
      <c r="E11" s="10"/>
      <c r="F11" s="10"/>
      <c r="G11" s="10"/>
      <c r="H11" s="10"/>
      <c r="I11" s="10"/>
    </row>
    <row r="12" spans="1:9" x14ac:dyDescent="0.25">
      <c r="A12" s="12" t="s">
        <v>157</v>
      </c>
      <c r="B12" s="12" t="s">
        <v>158</v>
      </c>
      <c r="C12" s="12" t="s">
        <v>148</v>
      </c>
      <c r="D12" s="12" t="s">
        <v>159</v>
      </c>
      <c r="E12" s="2"/>
      <c r="F12" s="2"/>
      <c r="G12" s="2"/>
      <c r="H12" s="2"/>
      <c r="I12" s="2"/>
    </row>
    <row r="13" spans="1:9" x14ac:dyDescent="0.25">
      <c r="A13" s="12" t="s">
        <v>160</v>
      </c>
      <c r="B13" s="12" t="s">
        <v>161</v>
      </c>
      <c r="C13" s="12" t="s">
        <v>155</v>
      </c>
      <c r="D13" s="12" t="s">
        <v>2</v>
      </c>
      <c r="E13" s="2"/>
      <c r="F13" s="2"/>
      <c r="G13" s="2"/>
      <c r="H13" s="2"/>
      <c r="I13" s="2"/>
    </row>
    <row r="14" spans="1:9" x14ac:dyDescent="0.25">
      <c r="A14" s="12" t="s">
        <v>162</v>
      </c>
      <c r="B14" s="12" t="s">
        <v>163</v>
      </c>
      <c r="C14" s="12" t="s">
        <v>155</v>
      </c>
      <c r="D14" s="12" t="s">
        <v>2</v>
      </c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s="20" customFormat="1" x14ac:dyDescent="0.25">
      <c r="A16" s="21" t="s">
        <v>70</v>
      </c>
      <c r="B16" s="21"/>
      <c r="C16" s="21"/>
      <c r="D16" s="21"/>
      <c r="E16" s="22"/>
      <c r="F16" s="22"/>
      <c r="G16" s="22"/>
      <c r="H16" s="22"/>
      <c r="I16" s="22"/>
    </row>
    <row r="17" spans="1:9" s="8" customFormat="1" x14ac:dyDescent="0.25">
      <c r="A17" s="9" t="s">
        <v>63</v>
      </c>
      <c r="B17" s="9" t="s">
        <v>71</v>
      </c>
      <c r="C17" s="9" t="s">
        <v>65</v>
      </c>
      <c r="D17" s="9" t="s">
        <v>72</v>
      </c>
      <c r="E17" s="10"/>
      <c r="F17" s="10"/>
      <c r="G17" s="10"/>
      <c r="H17" s="10"/>
      <c r="I17" s="10"/>
    </row>
    <row r="18" spans="1:9" x14ac:dyDescent="0.25">
      <c r="A18" s="12" t="s">
        <v>164</v>
      </c>
      <c r="B18" s="12" t="s">
        <v>165</v>
      </c>
      <c r="C18" s="12" t="s">
        <v>148</v>
      </c>
      <c r="D18" s="12" t="s">
        <v>166</v>
      </c>
      <c r="E18" s="2"/>
      <c r="F18" s="2"/>
      <c r="G18" s="2"/>
      <c r="H18" s="2"/>
      <c r="I18" s="2"/>
    </row>
    <row r="19" spans="1:9" x14ac:dyDescent="0.25">
      <c r="A19" s="12" t="s">
        <v>167</v>
      </c>
      <c r="B19" s="12" t="s">
        <v>168</v>
      </c>
      <c r="C19" s="12" t="s">
        <v>155</v>
      </c>
      <c r="D19" s="12" t="s">
        <v>169</v>
      </c>
      <c r="E19" s="2"/>
      <c r="F19" s="2"/>
      <c r="G19" s="2"/>
      <c r="H19" s="2"/>
      <c r="I19" s="2"/>
    </row>
    <row r="20" spans="1:9" x14ac:dyDescent="0.25">
      <c r="A20" s="12" t="s">
        <v>170</v>
      </c>
      <c r="B20" s="12" t="s">
        <v>171</v>
      </c>
      <c r="C20" s="12" t="s">
        <v>65</v>
      </c>
      <c r="D20" s="12" t="s">
        <v>172</v>
      </c>
      <c r="E20" s="2"/>
      <c r="F20" s="2"/>
      <c r="G20" s="2"/>
      <c r="H20" s="2"/>
      <c r="I20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Competitors</vt:lpstr>
      <vt:lpstr>Profile scan</vt:lpstr>
      <vt:lpstr>Content log</vt:lpstr>
      <vt:lpstr>Patterns</vt:lpstr>
      <vt:lpstr>Comment mining</vt:lpstr>
      <vt:lpstr>Findings</vt:lpstr>
      <vt:lpstr>Example competitors</vt:lpstr>
      <vt:lpstr>Example scan</vt:lpstr>
      <vt:lpstr>Example log</vt:lpstr>
      <vt:lpstr>Example patterns</vt:lpstr>
      <vt:lpstr>Example comments</vt:lpstr>
      <vt:lpstr>Example findings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Kadenzo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2026-10-06T14:13:44Z</dcterms:modified>
</cp:coreProperties>
</file>