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Setup" state="visible" r:id="rId5"/>
    <sheet sheetId="3" name="Monthly counts" state="visible" r:id="rId6"/>
    <sheet sheetId="4" name="Shares" state="visible" r:id="rId7"/>
    <sheet sheetId="5" name="Example setup" state="visible" r:id="rId8"/>
    <sheet sheetId="6" name="Example counts" state="visible" r:id="rId9"/>
    <sheet sheetId="7" name="Example shares" state="visible" r:id="rId10"/>
  </sheets>
  <calcPr calcId="171027"/>
</workbook>
</file>

<file path=xl/sharedStrings.xml><?xml version="1.0" encoding="utf-8"?>
<sst xmlns="http://schemas.openxmlformats.org/spreadsheetml/2006/main" count="364" uniqueCount="74">
  <si>
    <t>Share of voice template</t>
  </si>
  <si>
    <t>Free template from kadenzo.app. No sign-up, no macros. Works in Excel, Google Sheets (File &gt; Import) and Numbers.</t>
  </si>
  <si>
    <t/>
  </si>
  <si>
    <t>How to use it</t>
  </si>
  <si>
    <t>1. On 'Setup', name your brand and up to four competitors, and write the search you'll use for each (name, handle, misspellings, exclusions).</t>
  </si>
  <si>
    <t>2. Once a month, count each measure for each brand over the same calendar month, on the same platforms, and type the numbers into 'Monthly counts'.</t>
  </si>
  <si>
    <t>3. 'Shares' calculates every brand's share of mentions, engagement, reach and positive mentions, plus net sentiment, for every month.</t>
  </si>
  <si>
    <t>4. Pick a month at the top of 'Shares' to compare your share of voice with your market share, if you know it.</t>
  </si>
  <si>
    <t>Rules that keep the numbers honest</t>
  </si>
  <si>
    <t>Count the same things for every brand: same platforms, same dates, same kind of search.</t>
  </si>
  <si>
    <t>Count what other people say about each brand, not what the brands post themselves.</t>
  </si>
  <si>
    <t>Leave a cell blank if you don't have the number (reach often isn't available). Blank months are skipped in the shares.</t>
  </si>
  <si>
    <t>Read the trend over three months or more. One month's share says little.</t>
  </si>
  <si>
    <t>The 'Example' tab shows three months filled in for a fictional coffee roaster, matching the worked example in the guide on kadenzo.app.</t>
  </si>
  <si>
    <t>Setup: who you're comparing</t>
  </si>
  <si>
    <t>Keep the competitor set the same every month so the trend means something.</t>
  </si>
  <si>
    <t>Brand</t>
  </si>
  <si>
    <t>Search terms (name, handle, misspellings)</t>
  </si>
  <si>
    <t>Exclude (unrelated meanings)</t>
  </si>
  <si>
    <t>Market share (optional)</t>
  </si>
  <si>
    <t>Your brand</t>
  </si>
  <si>
    <t>Competitor 1</t>
  </si>
  <si>
    <t>Competitor 2</t>
  </si>
  <si>
    <t>Competitor 3</t>
  </si>
  <si>
    <t>Competitor 4</t>
  </si>
  <si>
    <t>Platforms counted:</t>
  </si>
  <si>
    <t>Monthly counts</t>
  </si>
  <si>
    <t>Yellow cells: type the month's numbers. Brand names come from Setup.</t>
  </si>
  <si>
    <t>Mentions</t>
  </si>
  <si>
    <t>Posts and comments by other people that mention the brand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</si>
  <si>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</si>
  <si>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</si>
  <si>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</si>
  <si>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</si>
  <si>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</si>
  <si>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</si>
  <si>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</si>
  <si>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</si>
  <si>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</si>
  <si>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</si>
  <si>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</si>
  <si>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</si>
  <si>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Engagement</t>
  </si>
  <si>
    <t>Likes, comments and shares on those posts</t>
  </si>
  <si>
    <t>Reach</t>
  </si>
  <si>
    <t>Estimated people reached by those posts (from your tool, or skip)</t>
  </si>
  <si>
    <t>Positive mentions</t>
  </si>
  <si>
    <t>Mentions that are clearly positive</t>
  </si>
  <si>
    <t>Negative mentions</t>
  </si>
  <si>
    <t>Mentions that are clearly negative</t>
  </si>
  <si>
    <t>Shares (calculated)</t>
  </si>
  <si>
    <t>Each brand's share of the total for all brands that month. Green cells calculate; nothing to type here except the month below.</t>
  </si>
  <si>
    <t>Compare month:</t>
  </si>
  <si>
    <t>Your mention share that month:</t>
  </si>
  <si>
    <t>Minus your market share (Setup):</t>
  </si>
  <si>
    <t>Mention share</t>
  </si>
  <si>
    <t>Engagement share</t>
  </si>
  <si>
    <t>Reach share</t>
  </si>
  <si>
    <t>Positive share</t>
  </si>
  <si>
    <t>Net sentiment (positive minus negative, as % of the brand's mentions)</t>
  </si>
  <si>
    <t>Example setup: a specialty coffee roaster</t>
  </si>
  <si>
    <t>Ember Roasters</t>
  </si>
  <si>
    <t>Ember Roasters, @emberroasters, Ember coffee, Embr</t>
  </si>
  <si>
    <t>Northline Coffee</t>
  </si>
  <si>
    <t>Northline Coffee, @northlinecoffee, Northline</t>
  </si>
  <si>
    <t>Northline bus, Northline rail</t>
  </si>
  <si>
    <t>Pine &amp; Co</t>
  </si>
  <si>
    <t>"Pine &amp; Co", Pine and Co, @pineandco</t>
  </si>
  <si>
    <t>pine tree, pine wood, pine furniture</t>
  </si>
  <si>
    <t>Halcyon</t>
  </si>
  <si>
    <t>Halcyon Coffee, @halcyoncoffee, Halcyon subscription</t>
  </si>
  <si>
    <t>halcyon days</t>
  </si>
  <si>
    <t>Instagram, TikTok, X, Reddit, Google reviews</t>
  </si>
  <si>
    <t>Example counts: three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</si>
</sst>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+0.0%;-0.0%;0.0%"/>
    <numFmt numFmtId="166" formatCode="+0%;-0%;0%"/>
  </numFmts>
  <fonts count="15" x14ac:knownFonts="1">
    <font>
      <color theme="1"/>
      <family val="2"/>
      <scheme val="minor"/>
      <sz val="11"/>
      <name val="Calibri"/>
    </font>
    <font>
      <b/>
      <color rgb="FF991B1B"/>
      <sz val="16"/>
      <name val="Arial"/>
    </font>
    <font>
      <name val="Arial"/>
    </font>
    <font>
      <b/>
      <sz val="13"/>
      <name val="Arial"/>
    </font>
    <font>
      <i/>
      <name val="Arial"/>
    </font>
    <font>
      <b/>
      <color rgb="FF1C1917"/>
      <sz val="14"/>
      <name val="Arial"/>
    </font>
    <font>
      <i/>
      <color rgb="FF57534E"/>
      <name val="Arial"/>
    </font>
    <font>
      <b/>
      <color rgb="FFFFFFFF"/>
    </font>
    <font>
      <b/>
      <color rgb="FFFFFFFF"/>
      <name val="Arial"/>
    </font>
    <font>
      <b/>
      <name val="Arial"/>
    </font>
    <font>
      <color theme="1"/>
      <family val="2"/>
      <scheme val="minor"/>
      <sz val="11"/>
      <name val="Arial"/>
    </font>
    <font>
      <b/>
      <color rgb="FF1C1917"/>
    </font>
    <font>
      <b/>
      <color rgb="FF1C1917"/>
      <name val="Arial"/>
    </font>
    <font>
      <i/>
      <color rgb="FF57534E"/>
      <sz val="10"/>
      <name val="Arial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991B1B"/>
      </patternFill>
    </fill>
    <fill>
      <patternFill patternType="solid">
        <fgColor rgb="FFFFFBEB"/>
      </patternFill>
    </fill>
    <fill>
      <patternFill patternType="solid">
        <fgColor rgb="FFF5F5F4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E7E5E4"/>
      </left>
      <right style="thin">
        <color rgb="FFE7E5E4"/>
      </right>
      <top style="thin">
        <color rgb="FFE7E5E4"/>
      </top>
      <bottom style="thin">
        <color rgb="FFE7E5E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8" fillId="0" borderId="0" xfId="0" applyFont="1"/>
    <xf numFmtId="0" fontId="9" fillId="0" borderId="0" xfId="0" applyFont="1"/>
    <xf numFmtId="0" fontId="10" fillId="3" borderId="1" xfId="0" applyFont="1" applyFill="1" applyBorder="1"/>
    <xf numFmtId="0" fontId="10" fillId="3" borderId="1" xfId="0" applyFont="1" applyFill="1" applyBorder="1" applyAlignment="1">
      <alignment vertical="top" wrapText="1"/>
    </xf>
    <xf numFmtId="9" fontId="10" fillId="3" borderId="1" xfId="0" applyNumberFormat="1" applyFont="1" applyFill="1" applyBorder="1"/>
    <xf numFmtId="0" fontId="11" fillId="0" borderId="0" xfId="0" applyFont="1"/>
    <xf numFmtId="0" fontId="12" fillId="4" borderId="0" xfId="0" applyFont="1" applyFill="1"/>
    <xf numFmtId="0" fontId="13" fillId="4" borderId="0" xfId="0" applyFont="1" applyFill="1"/>
    <xf numFmtId="0" fontId="10" fillId="5" borderId="1" xfId="0" applyFont="1" applyFill="1" applyBorder="1"/>
    <xf numFmtId="3" fontId="10" fillId="3" borderId="1" xfId="0" applyNumberFormat="1" applyFont="1" applyFill="1" applyBorder="1"/>
    <xf numFmtId="164" fontId="10" fillId="5" borderId="1" xfId="0" applyNumberFormat="1" applyFont="1" applyFill="1" applyBorder="1"/>
    <xf numFmtId="165" fontId="10" fillId="5" borderId="1" xfId="0" applyNumberFormat="1" applyFont="1" applyFill="1" applyBorder="1"/>
    <xf numFmtId="0" fontId="14" fillId="0" borderId="0" xfId="0" applyFont="1"/>
    <xf numFmtId="0" fontId="9" fillId="4" borderId="0" xfId="0" applyFont="1" applyFill="1"/>
    <xf numFmtId="166" fontId="10" fillId="5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10" customWidth="1"/>
  </cols>
  <sheetData>
    <row r="1" spans="1:9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3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4" t="s">
        <v>3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4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5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6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7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4" t="s">
        <v>8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9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10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11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12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2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5" t="s">
        <v>13</v>
      </c>
      <c r="B16" s="2"/>
      <c r="C16" s="2"/>
      <c r="D16" s="2"/>
      <c r="E16" s="2"/>
      <c r="F16" s="2"/>
      <c r="G16" s="2"/>
      <c r="H16" s="2"/>
      <c r="I16" s="2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22" customWidth="1"/>
    <col min="2" max="2" width="26" customWidth="1"/>
    <col min="3" max="3" width="46" customWidth="1"/>
    <col min="4" max="4" width="30" customWidth="1"/>
    <col min="5" max="5" width="18" customWidth="1"/>
  </cols>
  <sheetData>
    <row r="1" spans="1:9" x14ac:dyDescent="0.25">
      <c r="A1" s="6" t="s">
        <v>14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15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s="8" customFormat="1" x14ac:dyDescent="0.25">
      <c r="A4" s="9" t="s">
        <v>2</v>
      </c>
      <c r="B4" s="9" t="s">
        <v>16</v>
      </c>
      <c r="C4" s="9" t="s">
        <v>17</v>
      </c>
      <c r="D4" s="9" t="s">
        <v>18</v>
      </c>
      <c r="E4" s="9" t="s">
        <v>19</v>
      </c>
      <c r="F4" s="10"/>
      <c r="G4" s="10"/>
      <c r="H4" s="10"/>
      <c r="I4" s="10"/>
    </row>
    <row r="5" spans="1:9" x14ac:dyDescent="0.25">
      <c r="A5" s="11" t="s">
        <v>20</v>
      </c>
      <c r="B5" s="12"/>
      <c r="C5" s="13"/>
      <c r="D5" s="13"/>
      <c r="E5" s="14"/>
      <c r="F5" s="2"/>
      <c r="G5" s="2"/>
      <c r="H5" s="2"/>
      <c r="I5" s="2"/>
    </row>
    <row r="6" spans="1:9" x14ac:dyDescent="0.25">
      <c r="A6" s="11" t="s">
        <v>21</v>
      </c>
      <c r="B6" s="12"/>
      <c r="C6" s="13"/>
      <c r="D6" s="13"/>
      <c r="E6" s="14"/>
      <c r="F6" s="2"/>
      <c r="G6" s="2"/>
      <c r="H6" s="2"/>
      <c r="I6" s="2"/>
    </row>
    <row r="7" spans="1:9" x14ac:dyDescent="0.25">
      <c r="A7" s="11" t="s">
        <v>22</v>
      </c>
      <c r="B7" s="12"/>
      <c r="C7" s="13"/>
      <c r="D7" s="13"/>
      <c r="E7" s="14"/>
      <c r="F7" s="2"/>
      <c r="G7" s="2"/>
      <c r="H7" s="2"/>
      <c r="I7" s="2"/>
    </row>
    <row r="8" spans="1:9" x14ac:dyDescent="0.25">
      <c r="A8" s="11" t="s">
        <v>23</v>
      </c>
      <c r="B8" s="12"/>
      <c r="C8" s="13"/>
      <c r="D8" s="13"/>
      <c r="E8" s="14"/>
      <c r="F8" s="2"/>
      <c r="G8" s="2"/>
      <c r="H8" s="2"/>
      <c r="I8" s="2"/>
    </row>
    <row r="9" spans="1:9" x14ac:dyDescent="0.25">
      <c r="A9" s="11" t="s">
        <v>24</v>
      </c>
      <c r="B9" s="12"/>
      <c r="C9" s="13"/>
      <c r="D9" s="13"/>
      <c r="E9" s="14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11" t="s">
        <v>25</v>
      </c>
      <c r="B11" s="12"/>
      <c r="C11" s="12"/>
      <c r="D11" s="12"/>
      <c r="E11" s="2"/>
      <c r="F11" s="2"/>
      <c r="G11" s="2"/>
      <c r="H11" s="2"/>
      <c r="I11" s="2"/>
    </row>
  </sheetData>
  <mergeCells count="1">
    <mergeCell ref="B11:D11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 zoomScale="100" zoomScaleNormal="10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13" width="11" customWidth="1"/>
  </cols>
  <sheetData>
    <row r="1" spans="1:13" x14ac:dyDescent="0.25">
      <c r="A1" s="6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7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5" customFormat="1" x14ac:dyDescent="0.25">
      <c r="A4" s="16" t="s">
        <v>28</v>
      </c>
      <c r="B4" s="17" t="s">
        <v>29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s="8" customFormat="1" x14ac:dyDescent="0.25">
      <c r="A5" s="9" t="s">
        <v>16</v>
      </c>
      <c r="B5" s="9" t="s">
        <v>30</v>
      </c>
      <c r="C5" s="9" t="s">
        <v>31</v>
      </c>
      <c r="D5" s="9" t="s">
        <v>32</v>
      </c>
      <c r="E5" s="9" t="s">
        <v>33</v>
      </c>
      <c r="F5" s="9" t="s">
        <v>34</v>
      </c>
      <c r="G5" s="9" t="s">
        <v>35</v>
      </c>
      <c r="H5" s="9" t="s">
        <v>36</v>
      </c>
      <c r="I5" s="9" t="s">
        <v>37</v>
      </c>
      <c r="J5" s="9" t="s">
        <v>38</v>
      </c>
      <c r="K5" s="9" t="s">
        <v>39</v>
      </c>
      <c r="L5" s="9" t="s">
        <v>40</v>
      </c>
      <c r="M5" s="9" t="s">
        <v>41</v>
      </c>
    </row>
    <row r="6" spans="1:13" x14ac:dyDescent="0.25">
      <c r="A6" s="18" t="str">
        <f>IF('Setup'!B5="","",'Setup'!B5)</f>
        <v/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x14ac:dyDescent="0.25">
      <c r="A7" s="18" t="str">
        <f>IF('Setup'!B6="","",'Setup'!B6)</f>
        <v/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x14ac:dyDescent="0.25">
      <c r="A8" s="18" t="str">
        <f>IF('Setup'!B7="","",'Setup'!B7)</f>
        <v/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x14ac:dyDescent="0.25">
      <c r="A9" s="18" t="str">
        <f>IF('Setup'!B8="","",'Setup'!B8)</f>
        <v/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A10" s="18" t="str">
        <f>IF('Setup'!B9="","",'Setup'!B9)</f>
        <v/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s="15" customFormat="1" x14ac:dyDescent="0.25">
      <c r="A12" s="16" t="s">
        <v>42</v>
      </c>
      <c r="B12" s="17" t="s">
        <v>43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 s="8" customFormat="1" x14ac:dyDescent="0.25">
      <c r="A13" s="9" t="s">
        <v>16</v>
      </c>
      <c r="B13" s="9" t="s">
        <v>30</v>
      </c>
      <c r="C13" s="9" t="s">
        <v>31</v>
      </c>
      <c r="D13" s="9" t="s">
        <v>32</v>
      </c>
      <c r="E13" s="9" t="s">
        <v>33</v>
      </c>
      <c r="F13" s="9" t="s">
        <v>34</v>
      </c>
      <c r="G13" s="9" t="s">
        <v>35</v>
      </c>
      <c r="H13" s="9" t="s">
        <v>36</v>
      </c>
      <c r="I13" s="9" t="s">
        <v>37</v>
      </c>
      <c r="J13" s="9" t="s">
        <v>38</v>
      </c>
      <c r="K13" s="9" t="s">
        <v>39</v>
      </c>
      <c r="L13" s="9" t="s">
        <v>40</v>
      </c>
      <c r="M13" s="9" t="s">
        <v>41</v>
      </c>
    </row>
    <row r="14" spans="1:13" x14ac:dyDescent="0.25">
      <c r="A14" s="18" t="str">
        <f>IF('Setup'!B5="","",'Setup'!B5)</f>
        <v/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1:13" x14ac:dyDescent="0.25">
      <c r="A15" s="18" t="str">
        <f>IF('Setup'!B6="","",'Setup'!B6)</f>
        <v/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x14ac:dyDescent="0.25">
      <c r="A16" s="18" t="str">
        <f>IF('Setup'!B7="","",'Setup'!B7)</f>
        <v/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x14ac:dyDescent="0.25">
      <c r="A17" s="18" t="str">
        <f>IF('Setup'!B8="","",'Setup'!B8)</f>
        <v/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1:13" x14ac:dyDescent="0.25">
      <c r="A18" s="18" t="str">
        <f>IF('Setup'!B9="","",'Setup'!B9)</f>
        <v/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1:1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s="15" customFormat="1" x14ac:dyDescent="0.25">
      <c r="A20" s="16" t="s">
        <v>44</v>
      </c>
      <c r="B20" s="17" t="s">
        <v>45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3" s="8" customFormat="1" x14ac:dyDescent="0.25">
      <c r="A21" s="9" t="s">
        <v>16</v>
      </c>
      <c r="B21" s="9" t="s">
        <v>30</v>
      </c>
      <c r="C21" s="9" t="s">
        <v>31</v>
      </c>
      <c r="D21" s="9" t="s">
        <v>32</v>
      </c>
      <c r="E21" s="9" t="s">
        <v>33</v>
      </c>
      <c r="F21" s="9" t="s">
        <v>34</v>
      </c>
      <c r="G21" s="9" t="s">
        <v>35</v>
      </c>
      <c r="H21" s="9" t="s">
        <v>36</v>
      </c>
      <c r="I21" s="9" t="s">
        <v>37</v>
      </c>
      <c r="J21" s="9" t="s">
        <v>38</v>
      </c>
      <c r="K21" s="9" t="s">
        <v>39</v>
      </c>
      <c r="L21" s="9" t="s">
        <v>40</v>
      </c>
      <c r="M21" s="9" t="s">
        <v>41</v>
      </c>
    </row>
    <row r="22" spans="1:13" x14ac:dyDescent="0.25">
      <c r="A22" s="18" t="str">
        <f>IF('Setup'!B5="","",'Setup'!B5)</f>
        <v/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</row>
    <row r="23" spans="1:13" x14ac:dyDescent="0.25">
      <c r="A23" s="18" t="str">
        <f>IF('Setup'!B6="","",'Setup'!B6)</f>
        <v/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</row>
    <row r="24" spans="1:13" x14ac:dyDescent="0.25">
      <c r="A24" s="18" t="str">
        <f>IF('Setup'!B7="","",'Setup'!B7)</f>
        <v/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</row>
    <row r="25" spans="1:13" x14ac:dyDescent="0.25">
      <c r="A25" s="18" t="str">
        <f>IF('Setup'!B8="","",'Setup'!B8)</f>
        <v/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</row>
    <row r="26" spans="1:13" x14ac:dyDescent="0.25">
      <c r="A26" s="18" t="str">
        <f>IF('Setup'!B9="","",'Setup'!B9)</f>
        <v/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s="15" customFormat="1" x14ac:dyDescent="0.25">
      <c r="A28" s="16" t="s">
        <v>46</v>
      </c>
      <c r="B28" s="17" t="s">
        <v>47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s="8" customFormat="1" x14ac:dyDescent="0.25">
      <c r="A29" s="9" t="s">
        <v>16</v>
      </c>
      <c r="B29" s="9" t="s">
        <v>30</v>
      </c>
      <c r="C29" s="9" t="s">
        <v>31</v>
      </c>
      <c r="D29" s="9" t="s">
        <v>32</v>
      </c>
      <c r="E29" s="9" t="s">
        <v>33</v>
      </c>
      <c r="F29" s="9" t="s">
        <v>34</v>
      </c>
      <c r="G29" s="9" t="s">
        <v>35</v>
      </c>
      <c r="H29" s="9" t="s">
        <v>36</v>
      </c>
      <c r="I29" s="9" t="s">
        <v>37</v>
      </c>
      <c r="J29" s="9" t="s">
        <v>38</v>
      </c>
      <c r="K29" s="9" t="s">
        <v>39</v>
      </c>
      <c r="L29" s="9" t="s">
        <v>40</v>
      </c>
      <c r="M29" s="9" t="s">
        <v>41</v>
      </c>
    </row>
    <row r="30" spans="1:13" x14ac:dyDescent="0.25">
      <c r="A30" s="18" t="str">
        <f>IF('Setup'!B5="","",'Setup'!B5)</f>
        <v/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pans="1:13" x14ac:dyDescent="0.25">
      <c r="A31" s="18" t="str">
        <f>IF('Setup'!B6="","",'Setup'!B6)</f>
        <v/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13" x14ac:dyDescent="0.25">
      <c r="A32" s="18" t="str">
        <f>IF('Setup'!B7="","",'Setup'!B7)</f>
        <v/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</row>
    <row r="33" spans="1:13" x14ac:dyDescent="0.25">
      <c r="A33" s="18" t="str">
        <f>IF('Setup'!B8="","",'Setup'!B8)</f>
        <v/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1:13" x14ac:dyDescent="0.25">
      <c r="A34" s="18" t="str">
        <f>IF('Setup'!B9="","",'Setup'!B9)</f>
        <v/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</row>
    <row r="35" spans="1:1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s="15" customFormat="1" x14ac:dyDescent="0.25">
      <c r="A36" s="16" t="s">
        <v>48</v>
      </c>
      <c r="B36" s="17" t="s">
        <v>49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s="8" customFormat="1" x14ac:dyDescent="0.25">
      <c r="A37" s="9" t="s">
        <v>16</v>
      </c>
      <c r="B37" s="9" t="s">
        <v>30</v>
      </c>
      <c r="C37" s="9" t="s">
        <v>31</v>
      </c>
      <c r="D37" s="9" t="s">
        <v>32</v>
      </c>
      <c r="E37" s="9" t="s">
        <v>33</v>
      </c>
      <c r="F37" s="9" t="s">
        <v>34</v>
      </c>
      <c r="G37" s="9" t="s">
        <v>35</v>
      </c>
      <c r="H37" s="9" t="s">
        <v>36</v>
      </c>
      <c r="I37" s="9" t="s">
        <v>37</v>
      </c>
      <c r="J37" s="9" t="s">
        <v>38</v>
      </c>
      <c r="K37" s="9" t="s">
        <v>39</v>
      </c>
      <c r="L37" s="9" t="s">
        <v>40</v>
      </c>
      <c r="M37" s="9" t="s">
        <v>41</v>
      </c>
    </row>
    <row r="38" spans="1:13" x14ac:dyDescent="0.25">
      <c r="A38" s="18" t="str">
        <f>IF('Setup'!B5="","",'Setup'!B5)</f>
        <v/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</row>
    <row r="39" spans="1:13" x14ac:dyDescent="0.25">
      <c r="A39" s="18" t="str">
        <f>IF('Setup'!B6="","",'Setup'!B6)</f>
        <v/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</row>
    <row r="40" spans="1:13" x14ac:dyDescent="0.25">
      <c r="A40" s="18" t="str">
        <f>IF('Setup'!B7="","",'Setup'!B7)</f>
        <v/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1:13" x14ac:dyDescent="0.25">
      <c r="A41" s="18" t="str">
        <f>IF('Setup'!B8="","",'Setup'!B8)</f>
        <v/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</row>
    <row r="42" spans="1:13" x14ac:dyDescent="0.25">
      <c r="A42" s="18" t="str">
        <f>IF('Setup'!B9="","",'Setup'!B9)</f>
        <v/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 zoomScale="100" zoomScaleNormal="10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13" width="11" customWidth="1"/>
  </cols>
  <sheetData>
    <row r="1" spans="1:13" x14ac:dyDescent="0.25">
      <c r="A1" s="6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7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11" t="s">
        <v>52</v>
      </c>
      <c r="B4" s="12" t="s">
        <v>2</v>
      </c>
      <c r="C4" s="2"/>
      <c r="D4" s="11" t="s">
        <v>53</v>
      </c>
      <c r="E4" s="2"/>
      <c r="F4" s="2"/>
      <c r="G4" s="2"/>
      <c r="H4" s="20" t="str">
        <f>IF(B4="","",IFERROR(INDEX(B10:M10,1,MATCH(B4,$B$9:$M$9,0)),""))</f>
        <v/>
      </c>
      <c r="I4" s="2"/>
      <c r="J4" s="2"/>
      <c r="K4" s="2"/>
      <c r="L4" s="2"/>
      <c r="M4" s="2"/>
    </row>
    <row r="5" spans="1:13" x14ac:dyDescent="0.25">
      <c r="A5" s="2"/>
      <c r="B5" s="2"/>
      <c r="C5" s="2"/>
      <c r="D5" s="11" t="s">
        <v>54</v>
      </c>
      <c r="E5" s="2"/>
      <c r="F5" s="2"/>
      <c r="G5" s="2"/>
      <c r="H5" s="21" t="str">
        <f>IF(OR(H4="",'Setup'!E5=""),"",H4-'Setup'!E5)</f>
        <v/>
      </c>
      <c r="I5" s="7" t="str">
        <f>IF(H5="","",IF(H5&gt;0,"Talked about more than your size","Talked about less than your size"))</f>
        <v/>
      </c>
      <c r="J5" s="2"/>
      <c r="K5" s="2"/>
      <c r="L5" s="2"/>
      <c r="M5" s="2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s="22" customFormat="1" x14ac:dyDescent="0.25">
      <c r="A8" s="23" t="s">
        <v>55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3" s="8" customFormat="1" x14ac:dyDescent="0.25">
      <c r="A9" s="9" t="s">
        <v>16</v>
      </c>
      <c r="B9" s="9" t="s">
        <v>30</v>
      </c>
      <c r="C9" s="9" t="s">
        <v>31</v>
      </c>
      <c r="D9" s="9" t="s">
        <v>32</v>
      </c>
      <c r="E9" s="9" t="s">
        <v>33</v>
      </c>
      <c r="F9" s="9" t="s">
        <v>34</v>
      </c>
      <c r="G9" s="9" t="s">
        <v>35</v>
      </c>
      <c r="H9" s="9" t="s">
        <v>36</v>
      </c>
      <c r="I9" s="9" t="s">
        <v>37</v>
      </c>
      <c r="J9" s="9" t="s">
        <v>38</v>
      </c>
      <c r="K9" s="9" t="s">
        <v>39</v>
      </c>
      <c r="L9" s="9" t="s">
        <v>40</v>
      </c>
      <c r="M9" s="9" t="s">
        <v>41</v>
      </c>
    </row>
    <row r="10" spans="1:13" x14ac:dyDescent="0.25">
      <c r="A10" s="18" t="str">
        <f>IF('Setup'!B5="","",'Setup'!B5)</f>
        <v/>
      </c>
      <c r="B10" s="20" t="str">
        <f>IF(OR('Monthly counts'!B6="",SUM('Monthly counts'!B6:B10)=0),"",'Monthly counts'!B6/SUM('Monthly counts'!B6:B10))</f>
        <v/>
      </c>
      <c r="C10" s="20" t="str">
        <f>IF(OR('Monthly counts'!C6="",SUM('Monthly counts'!C6:C10)=0),"",'Monthly counts'!C6/SUM('Monthly counts'!C6:C10))</f>
        <v/>
      </c>
      <c r="D10" s="20" t="str">
        <f>IF(OR('Monthly counts'!D6="",SUM('Monthly counts'!D6:D10)=0),"",'Monthly counts'!D6/SUM('Monthly counts'!D6:D10))</f>
        <v/>
      </c>
      <c r="E10" s="20" t="str">
        <f>IF(OR('Monthly counts'!E6="",SUM('Monthly counts'!E6:E10)=0),"",'Monthly counts'!E6/SUM('Monthly counts'!E6:E10))</f>
        <v/>
      </c>
      <c r="F10" s="20" t="str">
        <f>IF(OR('Monthly counts'!F6="",SUM('Monthly counts'!F6:F10)=0),"",'Monthly counts'!F6/SUM('Monthly counts'!F6:F10))</f>
        <v/>
      </c>
      <c r="G10" s="20" t="str">
        <f>IF(OR('Monthly counts'!G6="",SUM('Monthly counts'!G6:G10)=0),"",'Monthly counts'!G6/SUM('Monthly counts'!G6:G10))</f>
        <v/>
      </c>
      <c r="H10" s="20" t="str">
        <f>IF(OR('Monthly counts'!H6="",SUM('Monthly counts'!H6:H10)=0),"",'Monthly counts'!H6/SUM('Monthly counts'!H6:H10))</f>
        <v/>
      </c>
      <c r="I10" s="20" t="str">
        <f>IF(OR('Monthly counts'!I6="",SUM('Monthly counts'!I6:I10)=0),"",'Monthly counts'!I6/SUM('Monthly counts'!I6:I10))</f>
        <v/>
      </c>
      <c r="J10" s="20" t="str">
        <f>IF(OR('Monthly counts'!J6="",SUM('Monthly counts'!J6:J10)=0),"",'Monthly counts'!J6/SUM('Monthly counts'!J6:J10))</f>
        <v/>
      </c>
      <c r="K10" s="20" t="str">
        <f>IF(OR('Monthly counts'!K6="",SUM('Monthly counts'!K6:K10)=0),"",'Monthly counts'!K6/SUM('Monthly counts'!K6:K10))</f>
        <v/>
      </c>
      <c r="L10" s="20" t="str">
        <f>IF(OR('Monthly counts'!L6="",SUM('Monthly counts'!L6:L10)=0),"",'Monthly counts'!L6/SUM('Monthly counts'!L6:L10))</f>
        <v/>
      </c>
      <c r="M10" s="20" t="str">
        <f>IF(OR('Monthly counts'!M6="",SUM('Monthly counts'!M6:M10)=0),"",'Monthly counts'!M6/SUM('Monthly counts'!M6:M10))</f>
        <v/>
      </c>
    </row>
    <row r="11" spans="1:13" x14ac:dyDescent="0.25">
      <c r="A11" s="18" t="str">
        <f>IF('Setup'!B6="","",'Setup'!B6)</f>
        <v/>
      </c>
      <c r="B11" s="20" t="str">
        <f>IF(OR('Monthly counts'!B7="",SUM('Monthly counts'!B6:B10)=0),"",'Monthly counts'!B7/SUM('Monthly counts'!B6:B10))</f>
        <v/>
      </c>
      <c r="C11" s="20" t="str">
        <f>IF(OR('Monthly counts'!C7="",SUM('Monthly counts'!C6:C10)=0),"",'Monthly counts'!C7/SUM('Monthly counts'!C6:C10))</f>
        <v/>
      </c>
      <c r="D11" s="20" t="str">
        <f>IF(OR('Monthly counts'!D7="",SUM('Monthly counts'!D6:D10)=0),"",'Monthly counts'!D7/SUM('Monthly counts'!D6:D10))</f>
        <v/>
      </c>
      <c r="E11" s="20" t="str">
        <f>IF(OR('Monthly counts'!E7="",SUM('Monthly counts'!E6:E10)=0),"",'Monthly counts'!E7/SUM('Monthly counts'!E6:E10))</f>
        <v/>
      </c>
      <c r="F11" s="20" t="str">
        <f>IF(OR('Monthly counts'!F7="",SUM('Monthly counts'!F6:F10)=0),"",'Monthly counts'!F7/SUM('Monthly counts'!F6:F10))</f>
        <v/>
      </c>
      <c r="G11" s="20" t="str">
        <f>IF(OR('Monthly counts'!G7="",SUM('Monthly counts'!G6:G10)=0),"",'Monthly counts'!G7/SUM('Monthly counts'!G6:G10))</f>
        <v/>
      </c>
      <c r="H11" s="20" t="str">
        <f>IF(OR('Monthly counts'!H7="",SUM('Monthly counts'!H6:H10)=0),"",'Monthly counts'!H7/SUM('Monthly counts'!H6:H10))</f>
        <v/>
      </c>
      <c r="I11" s="20" t="str">
        <f>IF(OR('Monthly counts'!I7="",SUM('Monthly counts'!I6:I10)=0),"",'Monthly counts'!I7/SUM('Monthly counts'!I6:I10))</f>
        <v/>
      </c>
      <c r="J11" s="20" t="str">
        <f>IF(OR('Monthly counts'!J7="",SUM('Monthly counts'!J6:J10)=0),"",'Monthly counts'!J7/SUM('Monthly counts'!J6:J10))</f>
        <v/>
      </c>
      <c r="K11" s="20" t="str">
        <f>IF(OR('Monthly counts'!K7="",SUM('Monthly counts'!K6:K10)=0),"",'Monthly counts'!K7/SUM('Monthly counts'!K6:K10))</f>
        <v/>
      </c>
      <c r="L11" s="20" t="str">
        <f>IF(OR('Monthly counts'!L7="",SUM('Monthly counts'!L6:L10)=0),"",'Monthly counts'!L7/SUM('Monthly counts'!L6:L10))</f>
        <v/>
      </c>
      <c r="M11" s="20" t="str">
        <f>IF(OR('Monthly counts'!M7="",SUM('Monthly counts'!M6:M10)=0),"",'Monthly counts'!M7/SUM('Monthly counts'!M6:M10))</f>
        <v/>
      </c>
    </row>
    <row r="12" spans="1:13" x14ac:dyDescent="0.25">
      <c r="A12" s="18" t="str">
        <f>IF('Setup'!B7="","",'Setup'!B7)</f>
        <v/>
      </c>
      <c r="B12" s="20" t="str">
        <f>IF(OR('Monthly counts'!B8="",SUM('Monthly counts'!B6:B10)=0),"",'Monthly counts'!B8/SUM('Monthly counts'!B6:B10))</f>
        <v/>
      </c>
      <c r="C12" s="20" t="str">
        <f>IF(OR('Monthly counts'!C8="",SUM('Monthly counts'!C6:C10)=0),"",'Monthly counts'!C8/SUM('Monthly counts'!C6:C10))</f>
        <v/>
      </c>
      <c r="D12" s="20" t="str">
        <f>IF(OR('Monthly counts'!D8="",SUM('Monthly counts'!D6:D10)=0),"",'Monthly counts'!D8/SUM('Monthly counts'!D6:D10))</f>
        <v/>
      </c>
      <c r="E12" s="20" t="str">
        <f>IF(OR('Monthly counts'!E8="",SUM('Monthly counts'!E6:E10)=0),"",'Monthly counts'!E8/SUM('Monthly counts'!E6:E10))</f>
        <v/>
      </c>
      <c r="F12" s="20" t="str">
        <f>IF(OR('Monthly counts'!F8="",SUM('Monthly counts'!F6:F10)=0),"",'Monthly counts'!F8/SUM('Monthly counts'!F6:F10))</f>
        <v/>
      </c>
      <c r="G12" s="20" t="str">
        <f>IF(OR('Monthly counts'!G8="",SUM('Monthly counts'!G6:G10)=0),"",'Monthly counts'!G8/SUM('Monthly counts'!G6:G10))</f>
        <v/>
      </c>
      <c r="H12" s="20" t="str">
        <f>IF(OR('Monthly counts'!H8="",SUM('Monthly counts'!H6:H10)=0),"",'Monthly counts'!H8/SUM('Monthly counts'!H6:H10))</f>
        <v/>
      </c>
      <c r="I12" s="20" t="str">
        <f>IF(OR('Monthly counts'!I8="",SUM('Monthly counts'!I6:I10)=0),"",'Monthly counts'!I8/SUM('Monthly counts'!I6:I10))</f>
        <v/>
      </c>
      <c r="J12" s="20" t="str">
        <f>IF(OR('Monthly counts'!J8="",SUM('Monthly counts'!J6:J10)=0),"",'Monthly counts'!J8/SUM('Monthly counts'!J6:J10))</f>
        <v/>
      </c>
      <c r="K12" s="20" t="str">
        <f>IF(OR('Monthly counts'!K8="",SUM('Monthly counts'!K6:K10)=0),"",'Monthly counts'!K8/SUM('Monthly counts'!K6:K10))</f>
        <v/>
      </c>
      <c r="L12" s="20" t="str">
        <f>IF(OR('Monthly counts'!L8="",SUM('Monthly counts'!L6:L10)=0),"",'Monthly counts'!L8/SUM('Monthly counts'!L6:L10))</f>
        <v/>
      </c>
      <c r="M12" s="20" t="str">
        <f>IF(OR('Monthly counts'!M8="",SUM('Monthly counts'!M6:M10)=0),"",'Monthly counts'!M8/SUM('Monthly counts'!M6:M10))</f>
        <v/>
      </c>
    </row>
    <row r="13" spans="1:13" x14ac:dyDescent="0.25">
      <c r="A13" s="18" t="str">
        <f>IF('Setup'!B8="","",'Setup'!B8)</f>
        <v/>
      </c>
      <c r="B13" s="20" t="str">
        <f>IF(OR('Monthly counts'!B9="",SUM('Monthly counts'!B6:B10)=0),"",'Monthly counts'!B9/SUM('Monthly counts'!B6:B10))</f>
        <v/>
      </c>
      <c r="C13" s="20" t="str">
        <f>IF(OR('Monthly counts'!C9="",SUM('Monthly counts'!C6:C10)=0),"",'Monthly counts'!C9/SUM('Monthly counts'!C6:C10))</f>
        <v/>
      </c>
      <c r="D13" s="20" t="str">
        <f>IF(OR('Monthly counts'!D9="",SUM('Monthly counts'!D6:D10)=0),"",'Monthly counts'!D9/SUM('Monthly counts'!D6:D10))</f>
        <v/>
      </c>
      <c r="E13" s="20" t="str">
        <f>IF(OR('Monthly counts'!E9="",SUM('Monthly counts'!E6:E10)=0),"",'Monthly counts'!E9/SUM('Monthly counts'!E6:E10))</f>
        <v/>
      </c>
      <c r="F13" s="20" t="str">
        <f>IF(OR('Monthly counts'!F9="",SUM('Monthly counts'!F6:F10)=0),"",'Monthly counts'!F9/SUM('Monthly counts'!F6:F10))</f>
        <v/>
      </c>
      <c r="G13" s="20" t="str">
        <f>IF(OR('Monthly counts'!G9="",SUM('Monthly counts'!G6:G10)=0),"",'Monthly counts'!G9/SUM('Monthly counts'!G6:G10))</f>
        <v/>
      </c>
      <c r="H13" s="20" t="str">
        <f>IF(OR('Monthly counts'!H9="",SUM('Monthly counts'!H6:H10)=0),"",'Monthly counts'!H9/SUM('Monthly counts'!H6:H10))</f>
        <v/>
      </c>
      <c r="I13" s="20" t="str">
        <f>IF(OR('Monthly counts'!I9="",SUM('Monthly counts'!I6:I10)=0),"",'Monthly counts'!I9/SUM('Monthly counts'!I6:I10))</f>
        <v/>
      </c>
      <c r="J13" s="20" t="str">
        <f>IF(OR('Monthly counts'!J9="",SUM('Monthly counts'!J6:J10)=0),"",'Monthly counts'!J9/SUM('Monthly counts'!J6:J10))</f>
        <v/>
      </c>
      <c r="K13" s="20" t="str">
        <f>IF(OR('Monthly counts'!K9="",SUM('Monthly counts'!K6:K10)=0),"",'Monthly counts'!K9/SUM('Monthly counts'!K6:K10))</f>
        <v/>
      </c>
      <c r="L13" s="20" t="str">
        <f>IF(OR('Monthly counts'!L9="",SUM('Monthly counts'!L6:L10)=0),"",'Monthly counts'!L9/SUM('Monthly counts'!L6:L10))</f>
        <v/>
      </c>
      <c r="M13" s="20" t="str">
        <f>IF(OR('Monthly counts'!M9="",SUM('Monthly counts'!M6:M10)=0),"",'Monthly counts'!M9/SUM('Monthly counts'!M6:M10))</f>
        <v/>
      </c>
    </row>
    <row r="14" spans="1:13" x14ac:dyDescent="0.25">
      <c r="A14" s="18" t="str">
        <f>IF('Setup'!B9="","",'Setup'!B9)</f>
        <v/>
      </c>
      <c r="B14" s="20" t="str">
        <f>IF(OR('Monthly counts'!B10="",SUM('Monthly counts'!B6:B10)=0),"",'Monthly counts'!B10/SUM('Monthly counts'!B6:B10))</f>
        <v/>
      </c>
      <c r="C14" s="20" t="str">
        <f>IF(OR('Monthly counts'!C10="",SUM('Monthly counts'!C6:C10)=0),"",'Monthly counts'!C10/SUM('Monthly counts'!C6:C10))</f>
        <v/>
      </c>
      <c r="D14" s="20" t="str">
        <f>IF(OR('Monthly counts'!D10="",SUM('Monthly counts'!D6:D10)=0),"",'Monthly counts'!D10/SUM('Monthly counts'!D6:D10))</f>
        <v/>
      </c>
      <c r="E14" s="20" t="str">
        <f>IF(OR('Monthly counts'!E10="",SUM('Monthly counts'!E6:E10)=0),"",'Monthly counts'!E10/SUM('Monthly counts'!E6:E10))</f>
        <v/>
      </c>
      <c r="F14" s="20" t="str">
        <f>IF(OR('Monthly counts'!F10="",SUM('Monthly counts'!F6:F10)=0),"",'Monthly counts'!F10/SUM('Monthly counts'!F6:F10))</f>
        <v/>
      </c>
      <c r="G14" s="20" t="str">
        <f>IF(OR('Monthly counts'!G10="",SUM('Monthly counts'!G6:G10)=0),"",'Monthly counts'!G10/SUM('Monthly counts'!G6:G10))</f>
        <v/>
      </c>
      <c r="H14" s="20" t="str">
        <f>IF(OR('Monthly counts'!H10="",SUM('Monthly counts'!H6:H10)=0),"",'Monthly counts'!H10/SUM('Monthly counts'!H6:H10))</f>
        <v/>
      </c>
      <c r="I14" s="20" t="str">
        <f>IF(OR('Monthly counts'!I10="",SUM('Monthly counts'!I6:I10)=0),"",'Monthly counts'!I10/SUM('Monthly counts'!I6:I10))</f>
        <v/>
      </c>
      <c r="J14" s="20" t="str">
        <f>IF(OR('Monthly counts'!J10="",SUM('Monthly counts'!J6:J10)=0),"",'Monthly counts'!J10/SUM('Monthly counts'!J6:J10))</f>
        <v/>
      </c>
      <c r="K14" s="20" t="str">
        <f>IF(OR('Monthly counts'!K10="",SUM('Monthly counts'!K6:K10)=0),"",'Monthly counts'!K10/SUM('Monthly counts'!K6:K10))</f>
        <v/>
      </c>
      <c r="L14" s="20" t="str">
        <f>IF(OR('Monthly counts'!L10="",SUM('Monthly counts'!L6:L10)=0),"",'Monthly counts'!L10/SUM('Monthly counts'!L6:L10))</f>
        <v/>
      </c>
      <c r="M14" s="20" t="str">
        <f>IF(OR('Monthly counts'!M10="",SUM('Monthly counts'!M6:M10)=0),"",'Monthly counts'!M10/SUM('Monthly counts'!M6:M10))</f>
        <v/>
      </c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s="22" customFormat="1" x14ac:dyDescent="0.25">
      <c r="A16" s="23" t="s">
        <v>56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s="8" customFormat="1" x14ac:dyDescent="0.25">
      <c r="A17" s="9" t="s">
        <v>16</v>
      </c>
      <c r="B17" s="9" t="s">
        <v>30</v>
      </c>
      <c r="C17" s="9" t="s">
        <v>31</v>
      </c>
      <c r="D17" s="9" t="s">
        <v>32</v>
      </c>
      <c r="E17" s="9" t="s">
        <v>33</v>
      </c>
      <c r="F17" s="9" t="s">
        <v>34</v>
      </c>
      <c r="G17" s="9" t="s">
        <v>35</v>
      </c>
      <c r="H17" s="9" t="s">
        <v>36</v>
      </c>
      <c r="I17" s="9" t="s">
        <v>37</v>
      </c>
      <c r="J17" s="9" t="s">
        <v>38</v>
      </c>
      <c r="K17" s="9" t="s">
        <v>39</v>
      </c>
      <c r="L17" s="9" t="s">
        <v>40</v>
      </c>
      <c r="M17" s="9" t="s">
        <v>41</v>
      </c>
    </row>
    <row r="18" spans="1:13" x14ac:dyDescent="0.25">
      <c r="A18" s="18" t="str">
        <f>IF('Setup'!B5="","",'Setup'!B5)</f>
        <v/>
      </c>
      <c r="B18" s="20" t="str">
        <f>IF(OR('Monthly counts'!B14="",SUM('Monthly counts'!B14:B18)=0),"",'Monthly counts'!B14/SUM('Monthly counts'!B14:B18))</f>
        <v/>
      </c>
      <c r="C18" s="20" t="str">
        <f>IF(OR('Monthly counts'!C14="",SUM('Monthly counts'!C14:C18)=0),"",'Monthly counts'!C14/SUM('Monthly counts'!C14:C18))</f>
        <v/>
      </c>
      <c r="D18" s="20" t="str">
        <f>IF(OR('Monthly counts'!D14="",SUM('Monthly counts'!D14:D18)=0),"",'Monthly counts'!D14/SUM('Monthly counts'!D14:D18))</f>
        <v/>
      </c>
      <c r="E18" s="20" t="str">
        <f>IF(OR('Monthly counts'!E14="",SUM('Monthly counts'!E14:E18)=0),"",'Monthly counts'!E14/SUM('Monthly counts'!E14:E18))</f>
        <v/>
      </c>
      <c r="F18" s="20" t="str">
        <f>IF(OR('Monthly counts'!F14="",SUM('Monthly counts'!F14:F18)=0),"",'Monthly counts'!F14/SUM('Monthly counts'!F14:F18))</f>
        <v/>
      </c>
      <c r="G18" s="20" t="str">
        <f>IF(OR('Monthly counts'!G14="",SUM('Monthly counts'!G14:G18)=0),"",'Monthly counts'!G14/SUM('Monthly counts'!G14:G18))</f>
        <v/>
      </c>
      <c r="H18" s="20" t="str">
        <f>IF(OR('Monthly counts'!H14="",SUM('Monthly counts'!H14:H18)=0),"",'Monthly counts'!H14/SUM('Monthly counts'!H14:H18))</f>
        <v/>
      </c>
      <c r="I18" s="20" t="str">
        <f>IF(OR('Monthly counts'!I14="",SUM('Monthly counts'!I14:I18)=0),"",'Monthly counts'!I14/SUM('Monthly counts'!I14:I18))</f>
        <v/>
      </c>
      <c r="J18" s="20" t="str">
        <f>IF(OR('Monthly counts'!J14="",SUM('Monthly counts'!J14:J18)=0),"",'Monthly counts'!J14/SUM('Monthly counts'!J14:J18))</f>
        <v/>
      </c>
      <c r="K18" s="20" t="str">
        <f>IF(OR('Monthly counts'!K14="",SUM('Monthly counts'!K14:K18)=0),"",'Monthly counts'!K14/SUM('Monthly counts'!K14:K18))</f>
        <v/>
      </c>
      <c r="L18" s="20" t="str">
        <f>IF(OR('Monthly counts'!L14="",SUM('Monthly counts'!L14:L18)=0),"",'Monthly counts'!L14/SUM('Monthly counts'!L14:L18))</f>
        <v/>
      </c>
      <c r="M18" s="20" t="str">
        <f>IF(OR('Monthly counts'!M14="",SUM('Monthly counts'!M14:M18)=0),"",'Monthly counts'!M14/SUM('Monthly counts'!M14:M18))</f>
        <v/>
      </c>
    </row>
    <row r="19" spans="1:13" x14ac:dyDescent="0.25">
      <c r="A19" s="18" t="str">
        <f>IF('Setup'!B6="","",'Setup'!B6)</f>
        <v/>
      </c>
      <c r="B19" s="20" t="str">
        <f>IF(OR('Monthly counts'!B15="",SUM('Monthly counts'!B14:B18)=0),"",'Monthly counts'!B15/SUM('Monthly counts'!B14:B18))</f>
        <v/>
      </c>
      <c r="C19" s="20" t="str">
        <f>IF(OR('Monthly counts'!C15="",SUM('Monthly counts'!C14:C18)=0),"",'Monthly counts'!C15/SUM('Monthly counts'!C14:C18))</f>
        <v/>
      </c>
      <c r="D19" s="20" t="str">
        <f>IF(OR('Monthly counts'!D15="",SUM('Monthly counts'!D14:D18)=0),"",'Monthly counts'!D15/SUM('Monthly counts'!D14:D18))</f>
        <v/>
      </c>
      <c r="E19" s="20" t="str">
        <f>IF(OR('Monthly counts'!E15="",SUM('Monthly counts'!E14:E18)=0),"",'Monthly counts'!E15/SUM('Monthly counts'!E14:E18))</f>
        <v/>
      </c>
      <c r="F19" s="20" t="str">
        <f>IF(OR('Monthly counts'!F15="",SUM('Monthly counts'!F14:F18)=0),"",'Monthly counts'!F15/SUM('Monthly counts'!F14:F18))</f>
        <v/>
      </c>
      <c r="G19" s="20" t="str">
        <f>IF(OR('Monthly counts'!G15="",SUM('Monthly counts'!G14:G18)=0),"",'Monthly counts'!G15/SUM('Monthly counts'!G14:G18))</f>
        <v/>
      </c>
      <c r="H19" s="20" t="str">
        <f>IF(OR('Monthly counts'!H15="",SUM('Monthly counts'!H14:H18)=0),"",'Monthly counts'!H15/SUM('Monthly counts'!H14:H18))</f>
        <v/>
      </c>
      <c r="I19" s="20" t="str">
        <f>IF(OR('Monthly counts'!I15="",SUM('Monthly counts'!I14:I18)=0),"",'Monthly counts'!I15/SUM('Monthly counts'!I14:I18))</f>
        <v/>
      </c>
      <c r="J19" s="20" t="str">
        <f>IF(OR('Monthly counts'!J15="",SUM('Monthly counts'!J14:J18)=0),"",'Monthly counts'!J15/SUM('Monthly counts'!J14:J18))</f>
        <v/>
      </c>
      <c r="K19" s="20" t="str">
        <f>IF(OR('Monthly counts'!K15="",SUM('Monthly counts'!K14:K18)=0),"",'Monthly counts'!K15/SUM('Monthly counts'!K14:K18))</f>
        <v/>
      </c>
      <c r="L19" s="20" t="str">
        <f>IF(OR('Monthly counts'!L15="",SUM('Monthly counts'!L14:L18)=0),"",'Monthly counts'!L15/SUM('Monthly counts'!L14:L18))</f>
        <v/>
      </c>
      <c r="M19" s="20" t="str">
        <f>IF(OR('Monthly counts'!M15="",SUM('Monthly counts'!M14:M18)=0),"",'Monthly counts'!M15/SUM('Monthly counts'!M14:M18))</f>
        <v/>
      </c>
    </row>
    <row r="20" spans="1:13" x14ac:dyDescent="0.25">
      <c r="A20" s="18" t="str">
        <f>IF('Setup'!B7="","",'Setup'!B7)</f>
        <v/>
      </c>
      <c r="B20" s="20" t="str">
        <f>IF(OR('Monthly counts'!B16="",SUM('Monthly counts'!B14:B18)=0),"",'Monthly counts'!B16/SUM('Monthly counts'!B14:B18))</f>
        <v/>
      </c>
      <c r="C20" s="20" t="str">
        <f>IF(OR('Monthly counts'!C16="",SUM('Monthly counts'!C14:C18)=0),"",'Monthly counts'!C16/SUM('Monthly counts'!C14:C18))</f>
        <v/>
      </c>
      <c r="D20" s="20" t="str">
        <f>IF(OR('Monthly counts'!D16="",SUM('Monthly counts'!D14:D18)=0),"",'Monthly counts'!D16/SUM('Monthly counts'!D14:D18))</f>
        <v/>
      </c>
      <c r="E20" s="20" t="str">
        <f>IF(OR('Monthly counts'!E16="",SUM('Monthly counts'!E14:E18)=0),"",'Monthly counts'!E16/SUM('Monthly counts'!E14:E18))</f>
        <v/>
      </c>
      <c r="F20" s="20" t="str">
        <f>IF(OR('Monthly counts'!F16="",SUM('Monthly counts'!F14:F18)=0),"",'Monthly counts'!F16/SUM('Monthly counts'!F14:F18))</f>
        <v/>
      </c>
      <c r="G20" s="20" t="str">
        <f>IF(OR('Monthly counts'!G16="",SUM('Monthly counts'!G14:G18)=0),"",'Monthly counts'!G16/SUM('Monthly counts'!G14:G18))</f>
        <v/>
      </c>
      <c r="H20" s="20" t="str">
        <f>IF(OR('Monthly counts'!H16="",SUM('Monthly counts'!H14:H18)=0),"",'Monthly counts'!H16/SUM('Monthly counts'!H14:H18))</f>
        <v/>
      </c>
      <c r="I20" s="20" t="str">
        <f>IF(OR('Monthly counts'!I16="",SUM('Monthly counts'!I14:I18)=0),"",'Monthly counts'!I16/SUM('Monthly counts'!I14:I18))</f>
        <v/>
      </c>
      <c r="J20" s="20" t="str">
        <f>IF(OR('Monthly counts'!J16="",SUM('Monthly counts'!J14:J18)=0),"",'Monthly counts'!J16/SUM('Monthly counts'!J14:J18))</f>
        <v/>
      </c>
      <c r="K20" s="20" t="str">
        <f>IF(OR('Monthly counts'!K16="",SUM('Monthly counts'!K14:K18)=0),"",'Monthly counts'!K16/SUM('Monthly counts'!K14:K18))</f>
        <v/>
      </c>
      <c r="L20" s="20" t="str">
        <f>IF(OR('Monthly counts'!L16="",SUM('Monthly counts'!L14:L18)=0),"",'Monthly counts'!L16/SUM('Monthly counts'!L14:L18))</f>
        <v/>
      </c>
      <c r="M20" s="20" t="str">
        <f>IF(OR('Monthly counts'!M16="",SUM('Monthly counts'!M14:M18)=0),"",'Monthly counts'!M16/SUM('Monthly counts'!M14:M18))</f>
        <v/>
      </c>
    </row>
    <row r="21" spans="1:13" x14ac:dyDescent="0.25">
      <c r="A21" s="18" t="str">
        <f>IF('Setup'!B8="","",'Setup'!B8)</f>
        <v/>
      </c>
      <c r="B21" s="20" t="str">
        <f>IF(OR('Monthly counts'!B17="",SUM('Monthly counts'!B14:B18)=0),"",'Monthly counts'!B17/SUM('Monthly counts'!B14:B18))</f>
        <v/>
      </c>
      <c r="C21" s="20" t="str">
        <f>IF(OR('Monthly counts'!C17="",SUM('Monthly counts'!C14:C18)=0),"",'Monthly counts'!C17/SUM('Monthly counts'!C14:C18))</f>
        <v/>
      </c>
      <c r="D21" s="20" t="str">
        <f>IF(OR('Monthly counts'!D17="",SUM('Monthly counts'!D14:D18)=0),"",'Monthly counts'!D17/SUM('Monthly counts'!D14:D18))</f>
        <v/>
      </c>
      <c r="E21" s="20" t="str">
        <f>IF(OR('Monthly counts'!E17="",SUM('Monthly counts'!E14:E18)=0),"",'Monthly counts'!E17/SUM('Monthly counts'!E14:E18))</f>
        <v/>
      </c>
      <c r="F21" s="20" t="str">
        <f>IF(OR('Monthly counts'!F17="",SUM('Monthly counts'!F14:F18)=0),"",'Monthly counts'!F17/SUM('Monthly counts'!F14:F18))</f>
        <v/>
      </c>
      <c r="G21" s="20" t="str">
        <f>IF(OR('Monthly counts'!G17="",SUM('Monthly counts'!G14:G18)=0),"",'Monthly counts'!G17/SUM('Monthly counts'!G14:G18))</f>
        <v/>
      </c>
      <c r="H21" s="20" t="str">
        <f>IF(OR('Monthly counts'!H17="",SUM('Monthly counts'!H14:H18)=0),"",'Monthly counts'!H17/SUM('Monthly counts'!H14:H18))</f>
        <v/>
      </c>
      <c r="I21" s="20" t="str">
        <f>IF(OR('Monthly counts'!I17="",SUM('Monthly counts'!I14:I18)=0),"",'Monthly counts'!I17/SUM('Monthly counts'!I14:I18))</f>
        <v/>
      </c>
      <c r="J21" s="20" t="str">
        <f>IF(OR('Monthly counts'!J17="",SUM('Monthly counts'!J14:J18)=0),"",'Monthly counts'!J17/SUM('Monthly counts'!J14:J18))</f>
        <v/>
      </c>
      <c r="K21" s="20" t="str">
        <f>IF(OR('Monthly counts'!K17="",SUM('Monthly counts'!K14:K18)=0),"",'Monthly counts'!K17/SUM('Monthly counts'!K14:K18))</f>
        <v/>
      </c>
      <c r="L21" s="20" t="str">
        <f>IF(OR('Monthly counts'!L17="",SUM('Monthly counts'!L14:L18)=0),"",'Monthly counts'!L17/SUM('Monthly counts'!L14:L18))</f>
        <v/>
      </c>
      <c r="M21" s="20" t="str">
        <f>IF(OR('Monthly counts'!M17="",SUM('Monthly counts'!M14:M18)=0),"",'Monthly counts'!M17/SUM('Monthly counts'!M14:M18))</f>
        <v/>
      </c>
    </row>
    <row r="22" spans="1:13" x14ac:dyDescent="0.25">
      <c r="A22" s="18" t="str">
        <f>IF('Setup'!B9="","",'Setup'!B9)</f>
        <v/>
      </c>
      <c r="B22" s="20" t="str">
        <f>IF(OR('Monthly counts'!B18="",SUM('Monthly counts'!B14:B18)=0),"",'Monthly counts'!B18/SUM('Monthly counts'!B14:B18))</f>
        <v/>
      </c>
      <c r="C22" s="20" t="str">
        <f>IF(OR('Monthly counts'!C18="",SUM('Monthly counts'!C14:C18)=0),"",'Monthly counts'!C18/SUM('Monthly counts'!C14:C18))</f>
        <v/>
      </c>
      <c r="D22" s="20" t="str">
        <f>IF(OR('Monthly counts'!D18="",SUM('Monthly counts'!D14:D18)=0),"",'Monthly counts'!D18/SUM('Monthly counts'!D14:D18))</f>
        <v/>
      </c>
      <c r="E22" s="20" t="str">
        <f>IF(OR('Monthly counts'!E18="",SUM('Monthly counts'!E14:E18)=0),"",'Monthly counts'!E18/SUM('Monthly counts'!E14:E18))</f>
        <v/>
      </c>
      <c r="F22" s="20" t="str">
        <f>IF(OR('Monthly counts'!F18="",SUM('Monthly counts'!F14:F18)=0),"",'Monthly counts'!F18/SUM('Monthly counts'!F14:F18))</f>
        <v/>
      </c>
      <c r="G22" s="20" t="str">
        <f>IF(OR('Monthly counts'!G18="",SUM('Monthly counts'!G14:G18)=0),"",'Monthly counts'!G18/SUM('Monthly counts'!G14:G18))</f>
        <v/>
      </c>
      <c r="H22" s="20" t="str">
        <f>IF(OR('Monthly counts'!H18="",SUM('Monthly counts'!H14:H18)=0),"",'Monthly counts'!H18/SUM('Monthly counts'!H14:H18))</f>
        <v/>
      </c>
      <c r="I22" s="20" t="str">
        <f>IF(OR('Monthly counts'!I18="",SUM('Monthly counts'!I14:I18)=0),"",'Monthly counts'!I18/SUM('Monthly counts'!I14:I18))</f>
        <v/>
      </c>
      <c r="J22" s="20" t="str">
        <f>IF(OR('Monthly counts'!J18="",SUM('Monthly counts'!J14:J18)=0),"",'Monthly counts'!J18/SUM('Monthly counts'!J14:J18))</f>
        <v/>
      </c>
      <c r="K22" s="20" t="str">
        <f>IF(OR('Monthly counts'!K18="",SUM('Monthly counts'!K14:K18)=0),"",'Monthly counts'!K18/SUM('Monthly counts'!K14:K18))</f>
        <v/>
      </c>
      <c r="L22" s="20" t="str">
        <f>IF(OR('Monthly counts'!L18="",SUM('Monthly counts'!L14:L18)=0),"",'Monthly counts'!L18/SUM('Monthly counts'!L14:L18))</f>
        <v/>
      </c>
      <c r="M22" s="20" t="str">
        <f>IF(OR('Monthly counts'!M18="",SUM('Monthly counts'!M14:M18)=0),"",'Monthly counts'!M18/SUM('Monthly counts'!M14:M18))</f>
        <v/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s="22" customFormat="1" x14ac:dyDescent="0.25">
      <c r="A24" s="23" t="s">
        <v>57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s="8" customFormat="1" x14ac:dyDescent="0.25">
      <c r="A25" s="9" t="s">
        <v>16</v>
      </c>
      <c r="B25" s="9" t="s">
        <v>30</v>
      </c>
      <c r="C25" s="9" t="s">
        <v>31</v>
      </c>
      <c r="D25" s="9" t="s">
        <v>32</v>
      </c>
      <c r="E25" s="9" t="s">
        <v>33</v>
      </c>
      <c r="F25" s="9" t="s">
        <v>34</v>
      </c>
      <c r="G25" s="9" t="s">
        <v>35</v>
      </c>
      <c r="H25" s="9" t="s">
        <v>36</v>
      </c>
      <c r="I25" s="9" t="s">
        <v>37</v>
      </c>
      <c r="J25" s="9" t="s">
        <v>38</v>
      </c>
      <c r="K25" s="9" t="s">
        <v>39</v>
      </c>
      <c r="L25" s="9" t="s">
        <v>40</v>
      </c>
      <c r="M25" s="9" t="s">
        <v>41</v>
      </c>
    </row>
    <row r="26" spans="1:13" x14ac:dyDescent="0.25">
      <c r="A26" s="18" t="str">
        <f>IF('Setup'!B5="","",'Setup'!B5)</f>
        <v/>
      </c>
      <c r="B26" s="20" t="str">
        <f>IF(OR('Monthly counts'!B22="",SUM('Monthly counts'!B22:B26)=0),"",'Monthly counts'!B22/SUM('Monthly counts'!B22:B26))</f>
        <v/>
      </c>
      <c r="C26" s="20" t="str">
        <f>IF(OR('Monthly counts'!C22="",SUM('Monthly counts'!C22:C26)=0),"",'Monthly counts'!C22/SUM('Monthly counts'!C22:C26))</f>
        <v/>
      </c>
      <c r="D26" s="20" t="str">
        <f>IF(OR('Monthly counts'!D22="",SUM('Monthly counts'!D22:D26)=0),"",'Monthly counts'!D22/SUM('Monthly counts'!D22:D26))</f>
        <v/>
      </c>
      <c r="E26" s="20" t="str">
        <f>IF(OR('Monthly counts'!E22="",SUM('Monthly counts'!E22:E26)=0),"",'Monthly counts'!E22/SUM('Monthly counts'!E22:E26))</f>
        <v/>
      </c>
      <c r="F26" s="20" t="str">
        <f>IF(OR('Monthly counts'!F22="",SUM('Monthly counts'!F22:F26)=0),"",'Monthly counts'!F22/SUM('Monthly counts'!F22:F26))</f>
        <v/>
      </c>
      <c r="G26" s="20" t="str">
        <f>IF(OR('Monthly counts'!G22="",SUM('Monthly counts'!G22:G26)=0),"",'Monthly counts'!G22/SUM('Monthly counts'!G22:G26))</f>
        <v/>
      </c>
      <c r="H26" s="20" t="str">
        <f>IF(OR('Monthly counts'!H22="",SUM('Monthly counts'!H22:H26)=0),"",'Monthly counts'!H22/SUM('Monthly counts'!H22:H26))</f>
        <v/>
      </c>
      <c r="I26" s="20" t="str">
        <f>IF(OR('Monthly counts'!I22="",SUM('Monthly counts'!I22:I26)=0),"",'Monthly counts'!I22/SUM('Monthly counts'!I22:I26))</f>
        <v/>
      </c>
      <c r="J26" s="20" t="str">
        <f>IF(OR('Monthly counts'!J22="",SUM('Monthly counts'!J22:J26)=0),"",'Monthly counts'!J22/SUM('Monthly counts'!J22:J26))</f>
        <v/>
      </c>
      <c r="K26" s="20" t="str">
        <f>IF(OR('Monthly counts'!K22="",SUM('Monthly counts'!K22:K26)=0),"",'Monthly counts'!K22/SUM('Monthly counts'!K22:K26))</f>
        <v/>
      </c>
      <c r="L26" s="20" t="str">
        <f>IF(OR('Monthly counts'!L22="",SUM('Monthly counts'!L22:L26)=0),"",'Monthly counts'!L22/SUM('Monthly counts'!L22:L26))</f>
        <v/>
      </c>
      <c r="M26" s="20" t="str">
        <f>IF(OR('Monthly counts'!M22="",SUM('Monthly counts'!M22:M26)=0),"",'Monthly counts'!M22/SUM('Monthly counts'!M22:M26))</f>
        <v/>
      </c>
    </row>
    <row r="27" spans="1:13" x14ac:dyDescent="0.25">
      <c r="A27" s="18" t="str">
        <f>IF('Setup'!B6="","",'Setup'!B6)</f>
        <v/>
      </c>
      <c r="B27" s="20" t="str">
        <f>IF(OR('Monthly counts'!B23="",SUM('Monthly counts'!B22:B26)=0),"",'Monthly counts'!B23/SUM('Monthly counts'!B22:B26))</f>
        <v/>
      </c>
      <c r="C27" s="20" t="str">
        <f>IF(OR('Monthly counts'!C23="",SUM('Monthly counts'!C22:C26)=0),"",'Monthly counts'!C23/SUM('Monthly counts'!C22:C26))</f>
        <v/>
      </c>
      <c r="D27" s="20" t="str">
        <f>IF(OR('Monthly counts'!D23="",SUM('Monthly counts'!D22:D26)=0),"",'Monthly counts'!D23/SUM('Monthly counts'!D22:D26))</f>
        <v/>
      </c>
      <c r="E27" s="20" t="str">
        <f>IF(OR('Monthly counts'!E23="",SUM('Monthly counts'!E22:E26)=0),"",'Monthly counts'!E23/SUM('Monthly counts'!E22:E26))</f>
        <v/>
      </c>
      <c r="F27" s="20" t="str">
        <f>IF(OR('Monthly counts'!F23="",SUM('Monthly counts'!F22:F26)=0),"",'Monthly counts'!F23/SUM('Monthly counts'!F22:F26))</f>
        <v/>
      </c>
      <c r="G27" s="20" t="str">
        <f>IF(OR('Monthly counts'!G23="",SUM('Monthly counts'!G22:G26)=0),"",'Monthly counts'!G23/SUM('Monthly counts'!G22:G26))</f>
        <v/>
      </c>
      <c r="H27" s="20" t="str">
        <f>IF(OR('Monthly counts'!H23="",SUM('Monthly counts'!H22:H26)=0),"",'Monthly counts'!H23/SUM('Monthly counts'!H22:H26))</f>
        <v/>
      </c>
      <c r="I27" s="20" t="str">
        <f>IF(OR('Monthly counts'!I23="",SUM('Monthly counts'!I22:I26)=0),"",'Monthly counts'!I23/SUM('Monthly counts'!I22:I26))</f>
        <v/>
      </c>
      <c r="J27" s="20" t="str">
        <f>IF(OR('Monthly counts'!J23="",SUM('Monthly counts'!J22:J26)=0),"",'Monthly counts'!J23/SUM('Monthly counts'!J22:J26))</f>
        <v/>
      </c>
      <c r="K27" s="20" t="str">
        <f>IF(OR('Monthly counts'!K23="",SUM('Monthly counts'!K22:K26)=0),"",'Monthly counts'!K23/SUM('Monthly counts'!K22:K26))</f>
        <v/>
      </c>
      <c r="L27" s="20" t="str">
        <f>IF(OR('Monthly counts'!L23="",SUM('Monthly counts'!L22:L26)=0),"",'Monthly counts'!L23/SUM('Monthly counts'!L22:L26))</f>
        <v/>
      </c>
      <c r="M27" s="20" t="str">
        <f>IF(OR('Monthly counts'!M23="",SUM('Monthly counts'!M22:M26)=0),"",'Monthly counts'!M23/SUM('Monthly counts'!M22:M26))</f>
        <v/>
      </c>
    </row>
    <row r="28" spans="1:13" x14ac:dyDescent="0.25">
      <c r="A28" s="18" t="str">
        <f>IF('Setup'!B7="","",'Setup'!B7)</f>
        <v/>
      </c>
      <c r="B28" s="20" t="str">
        <f>IF(OR('Monthly counts'!B24="",SUM('Monthly counts'!B22:B26)=0),"",'Monthly counts'!B24/SUM('Monthly counts'!B22:B26))</f>
        <v/>
      </c>
      <c r="C28" s="20" t="str">
        <f>IF(OR('Monthly counts'!C24="",SUM('Monthly counts'!C22:C26)=0),"",'Monthly counts'!C24/SUM('Monthly counts'!C22:C26))</f>
        <v/>
      </c>
      <c r="D28" s="20" t="str">
        <f>IF(OR('Monthly counts'!D24="",SUM('Monthly counts'!D22:D26)=0),"",'Monthly counts'!D24/SUM('Monthly counts'!D22:D26))</f>
        <v/>
      </c>
      <c r="E28" s="20" t="str">
        <f>IF(OR('Monthly counts'!E24="",SUM('Monthly counts'!E22:E26)=0),"",'Monthly counts'!E24/SUM('Monthly counts'!E22:E26))</f>
        <v/>
      </c>
      <c r="F28" s="20" t="str">
        <f>IF(OR('Monthly counts'!F24="",SUM('Monthly counts'!F22:F26)=0),"",'Monthly counts'!F24/SUM('Monthly counts'!F22:F26))</f>
        <v/>
      </c>
      <c r="G28" s="20" t="str">
        <f>IF(OR('Monthly counts'!G24="",SUM('Monthly counts'!G22:G26)=0),"",'Monthly counts'!G24/SUM('Monthly counts'!G22:G26))</f>
        <v/>
      </c>
      <c r="H28" s="20" t="str">
        <f>IF(OR('Monthly counts'!H24="",SUM('Monthly counts'!H22:H26)=0),"",'Monthly counts'!H24/SUM('Monthly counts'!H22:H26))</f>
        <v/>
      </c>
      <c r="I28" s="20" t="str">
        <f>IF(OR('Monthly counts'!I24="",SUM('Monthly counts'!I22:I26)=0),"",'Monthly counts'!I24/SUM('Monthly counts'!I22:I26))</f>
        <v/>
      </c>
      <c r="J28" s="20" t="str">
        <f>IF(OR('Monthly counts'!J24="",SUM('Monthly counts'!J22:J26)=0),"",'Monthly counts'!J24/SUM('Monthly counts'!J22:J26))</f>
        <v/>
      </c>
      <c r="K28" s="20" t="str">
        <f>IF(OR('Monthly counts'!K24="",SUM('Monthly counts'!K22:K26)=0),"",'Monthly counts'!K24/SUM('Monthly counts'!K22:K26))</f>
        <v/>
      </c>
      <c r="L28" s="20" t="str">
        <f>IF(OR('Monthly counts'!L24="",SUM('Monthly counts'!L22:L26)=0),"",'Monthly counts'!L24/SUM('Monthly counts'!L22:L26))</f>
        <v/>
      </c>
      <c r="M28" s="20" t="str">
        <f>IF(OR('Monthly counts'!M24="",SUM('Monthly counts'!M22:M26)=0),"",'Monthly counts'!M24/SUM('Monthly counts'!M22:M26))</f>
        <v/>
      </c>
    </row>
    <row r="29" spans="1:13" x14ac:dyDescent="0.25">
      <c r="A29" s="18" t="str">
        <f>IF('Setup'!B8="","",'Setup'!B8)</f>
        <v/>
      </c>
      <c r="B29" s="20" t="str">
        <f>IF(OR('Monthly counts'!B25="",SUM('Monthly counts'!B22:B26)=0),"",'Monthly counts'!B25/SUM('Monthly counts'!B22:B26))</f>
        <v/>
      </c>
      <c r="C29" s="20" t="str">
        <f>IF(OR('Monthly counts'!C25="",SUM('Monthly counts'!C22:C26)=0),"",'Monthly counts'!C25/SUM('Monthly counts'!C22:C26))</f>
        <v/>
      </c>
      <c r="D29" s="20" t="str">
        <f>IF(OR('Monthly counts'!D25="",SUM('Monthly counts'!D22:D26)=0),"",'Monthly counts'!D25/SUM('Monthly counts'!D22:D26))</f>
        <v/>
      </c>
      <c r="E29" s="20" t="str">
        <f>IF(OR('Monthly counts'!E25="",SUM('Monthly counts'!E22:E26)=0),"",'Monthly counts'!E25/SUM('Monthly counts'!E22:E26))</f>
        <v/>
      </c>
      <c r="F29" s="20" t="str">
        <f>IF(OR('Monthly counts'!F25="",SUM('Monthly counts'!F22:F26)=0),"",'Monthly counts'!F25/SUM('Monthly counts'!F22:F26))</f>
        <v/>
      </c>
      <c r="G29" s="20" t="str">
        <f>IF(OR('Monthly counts'!G25="",SUM('Monthly counts'!G22:G26)=0),"",'Monthly counts'!G25/SUM('Monthly counts'!G22:G26))</f>
        <v/>
      </c>
      <c r="H29" s="20" t="str">
        <f>IF(OR('Monthly counts'!H25="",SUM('Monthly counts'!H22:H26)=0),"",'Monthly counts'!H25/SUM('Monthly counts'!H22:H26))</f>
        <v/>
      </c>
      <c r="I29" s="20" t="str">
        <f>IF(OR('Monthly counts'!I25="",SUM('Monthly counts'!I22:I26)=0),"",'Monthly counts'!I25/SUM('Monthly counts'!I22:I26))</f>
        <v/>
      </c>
      <c r="J29" s="20" t="str">
        <f>IF(OR('Monthly counts'!J25="",SUM('Monthly counts'!J22:J26)=0),"",'Monthly counts'!J25/SUM('Monthly counts'!J22:J26))</f>
        <v/>
      </c>
      <c r="K29" s="20" t="str">
        <f>IF(OR('Monthly counts'!K25="",SUM('Monthly counts'!K22:K26)=0),"",'Monthly counts'!K25/SUM('Monthly counts'!K22:K26))</f>
        <v/>
      </c>
      <c r="L29" s="20" t="str">
        <f>IF(OR('Monthly counts'!L25="",SUM('Monthly counts'!L22:L26)=0),"",'Monthly counts'!L25/SUM('Monthly counts'!L22:L26))</f>
        <v/>
      </c>
      <c r="M29" s="20" t="str">
        <f>IF(OR('Monthly counts'!M25="",SUM('Monthly counts'!M22:M26)=0),"",'Monthly counts'!M25/SUM('Monthly counts'!M22:M26))</f>
        <v/>
      </c>
    </row>
    <row r="30" spans="1:13" x14ac:dyDescent="0.25">
      <c r="A30" s="18" t="str">
        <f>IF('Setup'!B9="","",'Setup'!B9)</f>
        <v/>
      </c>
      <c r="B30" s="20" t="str">
        <f>IF(OR('Monthly counts'!B26="",SUM('Monthly counts'!B22:B26)=0),"",'Monthly counts'!B26/SUM('Monthly counts'!B22:B26))</f>
        <v/>
      </c>
      <c r="C30" s="20" t="str">
        <f>IF(OR('Monthly counts'!C26="",SUM('Monthly counts'!C22:C26)=0),"",'Monthly counts'!C26/SUM('Monthly counts'!C22:C26))</f>
        <v/>
      </c>
      <c r="D30" s="20" t="str">
        <f>IF(OR('Monthly counts'!D26="",SUM('Monthly counts'!D22:D26)=0),"",'Monthly counts'!D26/SUM('Monthly counts'!D22:D26))</f>
        <v/>
      </c>
      <c r="E30" s="20" t="str">
        <f>IF(OR('Monthly counts'!E26="",SUM('Monthly counts'!E22:E26)=0),"",'Monthly counts'!E26/SUM('Monthly counts'!E22:E26))</f>
        <v/>
      </c>
      <c r="F30" s="20" t="str">
        <f>IF(OR('Monthly counts'!F26="",SUM('Monthly counts'!F22:F26)=0),"",'Monthly counts'!F26/SUM('Monthly counts'!F22:F26))</f>
        <v/>
      </c>
      <c r="G30" s="20" t="str">
        <f>IF(OR('Monthly counts'!G26="",SUM('Monthly counts'!G22:G26)=0),"",'Monthly counts'!G26/SUM('Monthly counts'!G22:G26))</f>
        <v/>
      </c>
      <c r="H30" s="20" t="str">
        <f>IF(OR('Monthly counts'!H26="",SUM('Monthly counts'!H22:H26)=0),"",'Monthly counts'!H26/SUM('Monthly counts'!H22:H26))</f>
        <v/>
      </c>
      <c r="I30" s="20" t="str">
        <f>IF(OR('Monthly counts'!I26="",SUM('Monthly counts'!I22:I26)=0),"",'Monthly counts'!I26/SUM('Monthly counts'!I22:I26))</f>
        <v/>
      </c>
      <c r="J30" s="20" t="str">
        <f>IF(OR('Monthly counts'!J26="",SUM('Monthly counts'!J22:J26)=0),"",'Monthly counts'!J26/SUM('Monthly counts'!J22:J26))</f>
        <v/>
      </c>
      <c r="K30" s="20" t="str">
        <f>IF(OR('Monthly counts'!K26="",SUM('Monthly counts'!K22:K26)=0),"",'Monthly counts'!K26/SUM('Monthly counts'!K22:K26))</f>
        <v/>
      </c>
      <c r="L30" s="20" t="str">
        <f>IF(OR('Monthly counts'!L26="",SUM('Monthly counts'!L22:L26)=0),"",'Monthly counts'!L26/SUM('Monthly counts'!L22:L26))</f>
        <v/>
      </c>
      <c r="M30" s="20" t="str">
        <f>IF(OR('Monthly counts'!M26="",SUM('Monthly counts'!M22:M26)=0),"",'Monthly counts'!M26/SUM('Monthly counts'!M22:M26))</f>
        <v/>
      </c>
    </row>
    <row r="31" spans="1:1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s="22" customFormat="1" x14ac:dyDescent="0.25">
      <c r="A32" s="23" t="s">
        <v>58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  <row r="33" spans="1:13" s="8" customFormat="1" x14ac:dyDescent="0.25">
      <c r="A33" s="9" t="s">
        <v>16</v>
      </c>
      <c r="B33" s="9" t="s">
        <v>30</v>
      </c>
      <c r="C33" s="9" t="s">
        <v>31</v>
      </c>
      <c r="D33" s="9" t="s">
        <v>32</v>
      </c>
      <c r="E33" s="9" t="s">
        <v>33</v>
      </c>
      <c r="F33" s="9" t="s">
        <v>34</v>
      </c>
      <c r="G33" s="9" t="s">
        <v>35</v>
      </c>
      <c r="H33" s="9" t="s">
        <v>36</v>
      </c>
      <c r="I33" s="9" t="s">
        <v>37</v>
      </c>
      <c r="J33" s="9" t="s">
        <v>38</v>
      </c>
      <c r="K33" s="9" t="s">
        <v>39</v>
      </c>
      <c r="L33" s="9" t="s">
        <v>40</v>
      </c>
      <c r="M33" s="9" t="s">
        <v>41</v>
      </c>
    </row>
    <row r="34" spans="1:13" x14ac:dyDescent="0.25">
      <c r="A34" s="18" t="str">
        <f>IF('Setup'!B5="","",'Setup'!B5)</f>
        <v/>
      </c>
      <c r="B34" s="20" t="str">
        <f>IF(OR('Monthly counts'!B30="",SUM('Monthly counts'!B30:B34)=0),"",'Monthly counts'!B30/SUM('Monthly counts'!B30:B34))</f>
        <v/>
      </c>
      <c r="C34" s="20" t="str">
        <f>IF(OR('Monthly counts'!C30="",SUM('Monthly counts'!C30:C34)=0),"",'Monthly counts'!C30/SUM('Monthly counts'!C30:C34))</f>
        <v/>
      </c>
      <c r="D34" s="20" t="str">
        <f>IF(OR('Monthly counts'!D30="",SUM('Monthly counts'!D30:D34)=0),"",'Monthly counts'!D30/SUM('Monthly counts'!D30:D34))</f>
        <v/>
      </c>
      <c r="E34" s="20" t="str">
        <f>IF(OR('Monthly counts'!E30="",SUM('Monthly counts'!E30:E34)=0),"",'Monthly counts'!E30/SUM('Monthly counts'!E30:E34))</f>
        <v/>
      </c>
      <c r="F34" s="20" t="str">
        <f>IF(OR('Monthly counts'!F30="",SUM('Monthly counts'!F30:F34)=0),"",'Monthly counts'!F30/SUM('Monthly counts'!F30:F34))</f>
        <v/>
      </c>
      <c r="G34" s="20" t="str">
        <f>IF(OR('Monthly counts'!G30="",SUM('Monthly counts'!G30:G34)=0),"",'Monthly counts'!G30/SUM('Monthly counts'!G30:G34))</f>
        <v/>
      </c>
      <c r="H34" s="20" t="str">
        <f>IF(OR('Monthly counts'!H30="",SUM('Monthly counts'!H30:H34)=0),"",'Monthly counts'!H30/SUM('Monthly counts'!H30:H34))</f>
        <v/>
      </c>
      <c r="I34" s="20" t="str">
        <f>IF(OR('Monthly counts'!I30="",SUM('Monthly counts'!I30:I34)=0),"",'Monthly counts'!I30/SUM('Monthly counts'!I30:I34))</f>
        <v/>
      </c>
      <c r="J34" s="20" t="str">
        <f>IF(OR('Monthly counts'!J30="",SUM('Monthly counts'!J30:J34)=0),"",'Monthly counts'!J30/SUM('Monthly counts'!J30:J34))</f>
        <v/>
      </c>
      <c r="K34" s="20" t="str">
        <f>IF(OR('Monthly counts'!K30="",SUM('Monthly counts'!K30:K34)=0),"",'Monthly counts'!K30/SUM('Monthly counts'!K30:K34))</f>
        <v/>
      </c>
      <c r="L34" s="20" t="str">
        <f>IF(OR('Monthly counts'!L30="",SUM('Monthly counts'!L30:L34)=0),"",'Monthly counts'!L30/SUM('Monthly counts'!L30:L34))</f>
        <v/>
      </c>
      <c r="M34" s="20" t="str">
        <f>IF(OR('Monthly counts'!M30="",SUM('Monthly counts'!M30:M34)=0),"",'Monthly counts'!M30/SUM('Monthly counts'!M30:M34))</f>
        <v/>
      </c>
    </row>
    <row r="35" spans="1:13" x14ac:dyDescent="0.25">
      <c r="A35" s="18" t="str">
        <f>IF('Setup'!B6="","",'Setup'!B6)</f>
        <v/>
      </c>
      <c r="B35" s="20" t="str">
        <f>IF(OR('Monthly counts'!B31="",SUM('Monthly counts'!B30:B34)=0),"",'Monthly counts'!B31/SUM('Monthly counts'!B30:B34))</f>
        <v/>
      </c>
      <c r="C35" s="20" t="str">
        <f>IF(OR('Monthly counts'!C31="",SUM('Monthly counts'!C30:C34)=0),"",'Monthly counts'!C31/SUM('Monthly counts'!C30:C34))</f>
        <v/>
      </c>
      <c r="D35" s="20" t="str">
        <f>IF(OR('Monthly counts'!D31="",SUM('Monthly counts'!D30:D34)=0),"",'Monthly counts'!D31/SUM('Monthly counts'!D30:D34))</f>
        <v/>
      </c>
      <c r="E35" s="20" t="str">
        <f>IF(OR('Monthly counts'!E31="",SUM('Monthly counts'!E30:E34)=0),"",'Monthly counts'!E31/SUM('Monthly counts'!E30:E34))</f>
        <v/>
      </c>
      <c r="F35" s="20" t="str">
        <f>IF(OR('Monthly counts'!F31="",SUM('Monthly counts'!F30:F34)=0),"",'Monthly counts'!F31/SUM('Monthly counts'!F30:F34))</f>
        <v/>
      </c>
      <c r="G35" s="20" t="str">
        <f>IF(OR('Monthly counts'!G31="",SUM('Monthly counts'!G30:G34)=0),"",'Monthly counts'!G31/SUM('Monthly counts'!G30:G34))</f>
        <v/>
      </c>
      <c r="H35" s="20" t="str">
        <f>IF(OR('Monthly counts'!H31="",SUM('Monthly counts'!H30:H34)=0),"",'Monthly counts'!H31/SUM('Monthly counts'!H30:H34))</f>
        <v/>
      </c>
      <c r="I35" s="20" t="str">
        <f>IF(OR('Monthly counts'!I31="",SUM('Monthly counts'!I30:I34)=0),"",'Monthly counts'!I31/SUM('Monthly counts'!I30:I34))</f>
        <v/>
      </c>
      <c r="J35" s="20" t="str">
        <f>IF(OR('Monthly counts'!J31="",SUM('Monthly counts'!J30:J34)=0),"",'Monthly counts'!J31/SUM('Monthly counts'!J30:J34))</f>
        <v/>
      </c>
      <c r="K35" s="20" t="str">
        <f>IF(OR('Monthly counts'!K31="",SUM('Monthly counts'!K30:K34)=0),"",'Monthly counts'!K31/SUM('Monthly counts'!K30:K34))</f>
        <v/>
      </c>
      <c r="L35" s="20" t="str">
        <f>IF(OR('Monthly counts'!L31="",SUM('Monthly counts'!L30:L34)=0),"",'Monthly counts'!L31/SUM('Monthly counts'!L30:L34))</f>
        <v/>
      </c>
      <c r="M35" s="20" t="str">
        <f>IF(OR('Monthly counts'!M31="",SUM('Monthly counts'!M30:M34)=0),"",'Monthly counts'!M31/SUM('Monthly counts'!M30:M34))</f>
        <v/>
      </c>
    </row>
    <row r="36" spans="1:13" x14ac:dyDescent="0.25">
      <c r="A36" s="18" t="str">
        <f>IF('Setup'!B7="","",'Setup'!B7)</f>
        <v/>
      </c>
      <c r="B36" s="20" t="str">
        <f>IF(OR('Monthly counts'!B32="",SUM('Monthly counts'!B30:B34)=0),"",'Monthly counts'!B32/SUM('Monthly counts'!B30:B34))</f>
        <v/>
      </c>
      <c r="C36" s="20" t="str">
        <f>IF(OR('Monthly counts'!C32="",SUM('Monthly counts'!C30:C34)=0),"",'Monthly counts'!C32/SUM('Monthly counts'!C30:C34))</f>
        <v/>
      </c>
      <c r="D36" s="20" t="str">
        <f>IF(OR('Monthly counts'!D32="",SUM('Monthly counts'!D30:D34)=0),"",'Monthly counts'!D32/SUM('Monthly counts'!D30:D34))</f>
        <v/>
      </c>
      <c r="E36" s="20" t="str">
        <f>IF(OR('Monthly counts'!E32="",SUM('Monthly counts'!E30:E34)=0),"",'Monthly counts'!E32/SUM('Monthly counts'!E30:E34))</f>
        <v/>
      </c>
      <c r="F36" s="20" t="str">
        <f>IF(OR('Monthly counts'!F32="",SUM('Monthly counts'!F30:F34)=0),"",'Monthly counts'!F32/SUM('Monthly counts'!F30:F34))</f>
        <v/>
      </c>
      <c r="G36" s="20" t="str">
        <f>IF(OR('Monthly counts'!G32="",SUM('Monthly counts'!G30:G34)=0),"",'Monthly counts'!G32/SUM('Monthly counts'!G30:G34))</f>
        <v/>
      </c>
      <c r="H36" s="20" t="str">
        <f>IF(OR('Monthly counts'!H32="",SUM('Monthly counts'!H30:H34)=0),"",'Monthly counts'!H32/SUM('Monthly counts'!H30:H34))</f>
        <v/>
      </c>
      <c r="I36" s="20" t="str">
        <f>IF(OR('Monthly counts'!I32="",SUM('Monthly counts'!I30:I34)=0),"",'Monthly counts'!I32/SUM('Monthly counts'!I30:I34))</f>
        <v/>
      </c>
      <c r="J36" s="20" t="str">
        <f>IF(OR('Monthly counts'!J32="",SUM('Monthly counts'!J30:J34)=0),"",'Monthly counts'!J32/SUM('Monthly counts'!J30:J34))</f>
        <v/>
      </c>
      <c r="K36" s="20" t="str">
        <f>IF(OR('Monthly counts'!K32="",SUM('Monthly counts'!K30:K34)=0),"",'Monthly counts'!K32/SUM('Monthly counts'!K30:K34))</f>
        <v/>
      </c>
      <c r="L36" s="20" t="str">
        <f>IF(OR('Monthly counts'!L32="",SUM('Monthly counts'!L30:L34)=0),"",'Monthly counts'!L32/SUM('Monthly counts'!L30:L34))</f>
        <v/>
      </c>
      <c r="M36" s="20" t="str">
        <f>IF(OR('Monthly counts'!M32="",SUM('Monthly counts'!M30:M34)=0),"",'Monthly counts'!M32/SUM('Monthly counts'!M30:M34))</f>
        <v/>
      </c>
    </row>
    <row r="37" spans="1:13" x14ac:dyDescent="0.25">
      <c r="A37" s="18" t="str">
        <f>IF('Setup'!B8="","",'Setup'!B8)</f>
        <v/>
      </c>
      <c r="B37" s="20" t="str">
        <f>IF(OR('Monthly counts'!B33="",SUM('Monthly counts'!B30:B34)=0),"",'Monthly counts'!B33/SUM('Monthly counts'!B30:B34))</f>
        <v/>
      </c>
      <c r="C37" s="20" t="str">
        <f>IF(OR('Monthly counts'!C33="",SUM('Monthly counts'!C30:C34)=0),"",'Monthly counts'!C33/SUM('Monthly counts'!C30:C34))</f>
        <v/>
      </c>
      <c r="D37" s="20" t="str">
        <f>IF(OR('Monthly counts'!D33="",SUM('Monthly counts'!D30:D34)=0),"",'Monthly counts'!D33/SUM('Monthly counts'!D30:D34))</f>
        <v/>
      </c>
      <c r="E37" s="20" t="str">
        <f>IF(OR('Monthly counts'!E33="",SUM('Monthly counts'!E30:E34)=0),"",'Monthly counts'!E33/SUM('Monthly counts'!E30:E34))</f>
        <v/>
      </c>
      <c r="F37" s="20" t="str">
        <f>IF(OR('Monthly counts'!F33="",SUM('Monthly counts'!F30:F34)=0),"",'Monthly counts'!F33/SUM('Monthly counts'!F30:F34))</f>
        <v/>
      </c>
      <c r="G37" s="20" t="str">
        <f>IF(OR('Monthly counts'!G33="",SUM('Monthly counts'!G30:G34)=0),"",'Monthly counts'!G33/SUM('Monthly counts'!G30:G34))</f>
        <v/>
      </c>
      <c r="H37" s="20" t="str">
        <f>IF(OR('Monthly counts'!H33="",SUM('Monthly counts'!H30:H34)=0),"",'Monthly counts'!H33/SUM('Monthly counts'!H30:H34))</f>
        <v/>
      </c>
      <c r="I37" s="20" t="str">
        <f>IF(OR('Monthly counts'!I33="",SUM('Monthly counts'!I30:I34)=0),"",'Monthly counts'!I33/SUM('Monthly counts'!I30:I34))</f>
        <v/>
      </c>
      <c r="J37" s="20" t="str">
        <f>IF(OR('Monthly counts'!J33="",SUM('Monthly counts'!J30:J34)=0),"",'Monthly counts'!J33/SUM('Monthly counts'!J30:J34))</f>
        <v/>
      </c>
      <c r="K37" s="20" t="str">
        <f>IF(OR('Monthly counts'!K33="",SUM('Monthly counts'!K30:K34)=0),"",'Monthly counts'!K33/SUM('Monthly counts'!K30:K34))</f>
        <v/>
      </c>
      <c r="L37" s="20" t="str">
        <f>IF(OR('Monthly counts'!L33="",SUM('Monthly counts'!L30:L34)=0),"",'Monthly counts'!L33/SUM('Monthly counts'!L30:L34))</f>
        <v/>
      </c>
      <c r="M37" s="20" t="str">
        <f>IF(OR('Monthly counts'!M33="",SUM('Monthly counts'!M30:M34)=0),"",'Monthly counts'!M33/SUM('Monthly counts'!M30:M34))</f>
        <v/>
      </c>
    </row>
    <row r="38" spans="1:13" x14ac:dyDescent="0.25">
      <c r="A38" s="18" t="str">
        <f>IF('Setup'!B9="","",'Setup'!B9)</f>
        <v/>
      </c>
      <c r="B38" s="20" t="str">
        <f>IF(OR('Monthly counts'!B34="",SUM('Monthly counts'!B30:B34)=0),"",'Monthly counts'!B34/SUM('Monthly counts'!B30:B34))</f>
        <v/>
      </c>
      <c r="C38" s="20" t="str">
        <f>IF(OR('Monthly counts'!C34="",SUM('Monthly counts'!C30:C34)=0),"",'Monthly counts'!C34/SUM('Monthly counts'!C30:C34))</f>
        <v/>
      </c>
      <c r="D38" s="20" t="str">
        <f>IF(OR('Monthly counts'!D34="",SUM('Monthly counts'!D30:D34)=0),"",'Monthly counts'!D34/SUM('Monthly counts'!D30:D34))</f>
        <v/>
      </c>
      <c r="E38" s="20" t="str">
        <f>IF(OR('Monthly counts'!E34="",SUM('Monthly counts'!E30:E34)=0),"",'Monthly counts'!E34/SUM('Monthly counts'!E30:E34))</f>
        <v/>
      </c>
      <c r="F38" s="20" t="str">
        <f>IF(OR('Monthly counts'!F34="",SUM('Monthly counts'!F30:F34)=0),"",'Monthly counts'!F34/SUM('Monthly counts'!F30:F34))</f>
        <v/>
      </c>
      <c r="G38" s="20" t="str">
        <f>IF(OR('Monthly counts'!G34="",SUM('Monthly counts'!G30:G34)=0),"",'Monthly counts'!G34/SUM('Monthly counts'!G30:G34))</f>
        <v/>
      </c>
      <c r="H38" s="20" t="str">
        <f>IF(OR('Monthly counts'!H34="",SUM('Monthly counts'!H30:H34)=0),"",'Monthly counts'!H34/SUM('Monthly counts'!H30:H34))</f>
        <v/>
      </c>
      <c r="I38" s="20" t="str">
        <f>IF(OR('Monthly counts'!I34="",SUM('Monthly counts'!I30:I34)=0),"",'Monthly counts'!I34/SUM('Monthly counts'!I30:I34))</f>
        <v/>
      </c>
      <c r="J38" s="20" t="str">
        <f>IF(OR('Monthly counts'!J34="",SUM('Monthly counts'!J30:J34)=0),"",'Monthly counts'!J34/SUM('Monthly counts'!J30:J34))</f>
        <v/>
      </c>
      <c r="K38" s="20" t="str">
        <f>IF(OR('Monthly counts'!K34="",SUM('Monthly counts'!K30:K34)=0),"",'Monthly counts'!K34/SUM('Monthly counts'!K30:K34))</f>
        <v/>
      </c>
      <c r="L38" s="20" t="str">
        <f>IF(OR('Monthly counts'!L34="",SUM('Monthly counts'!L30:L34)=0),"",'Monthly counts'!L34/SUM('Monthly counts'!L30:L34))</f>
        <v/>
      </c>
      <c r="M38" s="20" t="str">
        <f>IF(OR('Monthly counts'!M34="",SUM('Monthly counts'!M30:M34)=0),"",'Monthly counts'!M34/SUM('Monthly counts'!M30:M34))</f>
        <v/>
      </c>
    </row>
    <row r="39" spans="1:1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s="22" customFormat="1" x14ac:dyDescent="0.25">
      <c r="A40" s="23" t="s">
        <v>59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1:13" s="8" customFormat="1" x14ac:dyDescent="0.25">
      <c r="A41" s="9" t="s">
        <v>16</v>
      </c>
      <c r="B41" s="9" t="s">
        <v>30</v>
      </c>
      <c r="C41" s="9" t="s">
        <v>31</v>
      </c>
      <c r="D41" s="9" t="s">
        <v>32</v>
      </c>
      <c r="E41" s="9" t="s">
        <v>33</v>
      </c>
      <c r="F41" s="9" t="s">
        <v>34</v>
      </c>
      <c r="G41" s="9" t="s">
        <v>35</v>
      </c>
      <c r="H41" s="9" t="s">
        <v>36</v>
      </c>
      <c r="I41" s="9" t="s">
        <v>37</v>
      </c>
      <c r="J41" s="9" t="s">
        <v>38</v>
      </c>
      <c r="K41" s="9" t="s">
        <v>39</v>
      </c>
      <c r="L41" s="9" t="s">
        <v>40</v>
      </c>
      <c r="M41" s="9" t="s">
        <v>41</v>
      </c>
    </row>
    <row r="42" spans="1:13" x14ac:dyDescent="0.25">
      <c r="A42" s="18" t="str">
        <f>IF('Setup'!B5="","",'Setup'!B5)</f>
        <v/>
      </c>
      <c r="B42" s="24" t="str">
        <f>IF(OR('Monthly counts'!B6="",'Monthly counts'!B6=0,'Monthly counts'!B30=""),"",('Monthly counts'!B30-N('Monthly counts'!B38))/'Monthly counts'!B6)</f>
        <v/>
      </c>
      <c r="C42" s="24" t="str">
        <f>IF(OR('Monthly counts'!C6="",'Monthly counts'!C6=0,'Monthly counts'!C30=""),"",('Monthly counts'!C30-N('Monthly counts'!C38))/'Monthly counts'!C6)</f>
        <v/>
      </c>
      <c r="D42" s="24" t="str">
        <f>IF(OR('Monthly counts'!D6="",'Monthly counts'!D6=0,'Monthly counts'!D30=""),"",('Monthly counts'!D30-N('Monthly counts'!D38))/'Monthly counts'!D6)</f>
        <v/>
      </c>
      <c r="E42" s="24" t="str">
        <f>IF(OR('Monthly counts'!E6="",'Monthly counts'!E6=0,'Monthly counts'!E30=""),"",('Monthly counts'!E30-N('Monthly counts'!E38))/'Monthly counts'!E6)</f>
        <v/>
      </c>
      <c r="F42" s="24" t="str">
        <f>IF(OR('Monthly counts'!F6="",'Monthly counts'!F6=0,'Monthly counts'!F30=""),"",('Monthly counts'!F30-N('Monthly counts'!F38))/'Monthly counts'!F6)</f>
        <v/>
      </c>
      <c r="G42" s="24" t="str">
        <f>IF(OR('Monthly counts'!G6="",'Monthly counts'!G6=0,'Monthly counts'!G30=""),"",('Monthly counts'!G30-N('Monthly counts'!G38))/'Monthly counts'!G6)</f>
        <v/>
      </c>
      <c r="H42" s="24" t="str">
        <f>IF(OR('Monthly counts'!H6="",'Monthly counts'!H6=0,'Monthly counts'!H30=""),"",('Monthly counts'!H30-N('Monthly counts'!H38))/'Monthly counts'!H6)</f>
        <v/>
      </c>
      <c r="I42" s="24" t="str">
        <f>IF(OR('Monthly counts'!I6="",'Monthly counts'!I6=0,'Monthly counts'!I30=""),"",('Monthly counts'!I30-N('Monthly counts'!I38))/'Monthly counts'!I6)</f>
        <v/>
      </c>
      <c r="J42" s="24" t="str">
        <f>IF(OR('Monthly counts'!J6="",'Monthly counts'!J6=0,'Monthly counts'!J30=""),"",('Monthly counts'!J30-N('Monthly counts'!J38))/'Monthly counts'!J6)</f>
        <v/>
      </c>
      <c r="K42" s="24" t="str">
        <f>IF(OR('Monthly counts'!K6="",'Monthly counts'!K6=0,'Monthly counts'!K30=""),"",('Monthly counts'!K30-N('Monthly counts'!K38))/'Monthly counts'!K6)</f>
        <v/>
      </c>
      <c r="L42" s="24" t="str">
        <f>IF(OR('Monthly counts'!L6="",'Monthly counts'!L6=0,'Monthly counts'!L30=""),"",('Monthly counts'!L30-N('Monthly counts'!L38))/'Monthly counts'!L6)</f>
        <v/>
      </c>
      <c r="M42" s="24" t="str">
        <f>IF(OR('Monthly counts'!M6="",'Monthly counts'!M6=0,'Monthly counts'!M30=""),"",('Monthly counts'!M30-N('Monthly counts'!M38))/'Monthly counts'!M6)</f>
        <v/>
      </c>
    </row>
    <row r="43" spans="1:13" x14ac:dyDescent="0.25">
      <c r="A43" s="18" t="str">
        <f>IF('Setup'!B6="","",'Setup'!B6)</f>
        <v/>
      </c>
      <c r="B43" s="24" t="str">
        <f>IF(OR('Monthly counts'!B7="",'Monthly counts'!B7=0,'Monthly counts'!B31=""),"",('Monthly counts'!B31-N('Monthly counts'!B39))/'Monthly counts'!B7)</f>
        <v/>
      </c>
      <c r="C43" s="24" t="str">
        <f>IF(OR('Monthly counts'!C7="",'Monthly counts'!C7=0,'Monthly counts'!C31=""),"",('Monthly counts'!C31-N('Monthly counts'!C39))/'Monthly counts'!C7)</f>
        <v/>
      </c>
      <c r="D43" s="24" t="str">
        <f>IF(OR('Monthly counts'!D7="",'Monthly counts'!D7=0,'Monthly counts'!D31=""),"",('Monthly counts'!D31-N('Monthly counts'!D39))/'Monthly counts'!D7)</f>
        <v/>
      </c>
      <c r="E43" s="24" t="str">
        <f>IF(OR('Monthly counts'!E7="",'Monthly counts'!E7=0,'Monthly counts'!E31=""),"",('Monthly counts'!E31-N('Monthly counts'!E39))/'Monthly counts'!E7)</f>
        <v/>
      </c>
      <c r="F43" s="24" t="str">
        <f>IF(OR('Monthly counts'!F7="",'Monthly counts'!F7=0,'Monthly counts'!F31=""),"",('Monthly counts'!F31-N('Monthly counts'!F39))/'Monthly counts'!F7)</f>
        <v/>
      </c>
      <c r="G43" s="24" t="str">
        <f>IF(OR('Monthly counts'!G7="",'Monthly counts'!G7=0,'Monthly counts'!G31=""),"",('Monthly counts'!G31-N('Monthly counts'!G39))/'Monthly counts'!G7)</f>
        <v/>
      </c>
      <c r="H43" s="24" t="str">
        <f>IF(OR('Monthly counts'!H7="",'Monthly counts'!H7=0,'Monthly counts'!H31=""),"",('Monthly counts'!H31-N('Monthly counts'!H39))/'Monthly counts'!H7)</f>
        <v/>
      </c>
      <c r="I43" s="24" t="str">
        <f>IF(OR('Monthly counts'!I7="",'Monthly counts'!I7=0,'Monthly counts'!I31=""),"",('Monthly counts'!I31-N('Monthly counts'!I39))/'Monthly counts'!I7)</f>
        <v/>
      </c>
      <c r="J43" s="24" t="str">
        <f>IF(OR('Monthly counts'!J7="",'Monthly counts'!J7=0,'Monthly counts'!J31=""),"",('Monthly counts'!J31-N('Monthly counts'!J39))/'Monthly counts'!J7)</f>
        <v/>
      </c>
      <c r="K43" s="24" t="str">
        <f>IF(OR('Monthly counts'!K7="",'Monthly counts'!K7=0,'Monthly counts'!K31=""),"",('Monthly counts'!K31-N('Monthly counts'!K39))/'Monthly counts'!K7)</f>
        <v/>
      </c>
      <c r="L43" s="24" t="str">
        <f>IF(OR('Monthly counts'!L7="",'Monthly counts'!L7=0,'Monthly counts'!L31=""),"",('Monthly counts'!L31-N('Monthly counts'!L39))/'Monthly counts'!L7)</f>
        <v/>
      </c>
      <c r="M43" s="24" t="str">
        <f>IF(OR('Monthly counts'!M7="",'Monthly counts'!M7=0,'Monthly counts'!M31=""),"",('Monthly counts'!M31-N('Monthly counts'!M39))/'Monthly counts'!M7)</f>
        <v/>
      </c>
    </row>
    <row r="44" spans="1:13" x14ac:dyDescent="0.25">
      <c r="A44" s="18" t="str">
        <f>IF('Setup'!B7="","",'Setup'!B7)</f>
        <v/>
      </c>
      <c r="B44" s="24" t="str">
        <f>IF(OR('Monthly counts'!B8="",'Monthly counts'!B8=0,'Monthly counts'!B32=""),"",('Monthly counts'!B32-N('Monthly counts'!B40))/'Monthly counts'!B8)</f>
        <v/>
      </c>
      <c r="C44" s="24" t="str">
        <f>IF(OR('Monthly counts'!C8="",'Monthly counts'!C8=0,'Monthly counts'!C32=""),"",('Monthly counts'!C32-N('Monthly counts'!C40))/'Monthly counts'!C8)</f>
        <v/>
      </c>
      <c r="D44" s="24" t="str">
        <f>IF(OR('Monthly counts'!D8="",'Monthly counts'!D8=0,'Monthly counts'!D32=""),"",('Monthly counts'!D32-N('Monthly counts'!D40))/'Monthly counts'!D8)</f>
        <v/>
      </c>
      <c r="E44" s="24" t="str">
        <f>IF(OR('Monthly counts'!E8="",'Monthly counts'!E8=0,'Monthly counts'!E32=""),"",('Monthly counts'!E32-N('Monthly counts'!E40))/'Monthly counts'!E8)</f>
        <v/>
      </c>
      <c r="F44" s="24" t="str">
        <f>IF(OR('Monthly counts'!F8="",'Monthly counts'!F8=0,'Monthly counts'!F32=""),"",('Monthly counts'!F32-N('Monthly counts'!F40))/'Monthly counts'!F8)</f>
        <v/>
      </c>
      <c r="G44" s="24" t="str">
        <f>IF(OR('Monthly counts'!G8="",'Monthly counts'!G8=0,'Monthly counts'!G32=""),"",('Monthly counts'!G32-N('Monthly counts'!G40))/'Monthly counts'!G8)</f>
        <v/>
      </c>
      <c r="H44" s="24" t="str">
        <f>IF(OR('Monthly counts'!H8="",'Monthly counts'!H8=0,'Monthly counts'!H32=""),"",('Monthly counts'!H32-N('Monthly counts'!H40))/'Monthly counts'!H8)</f>
        <v/>
      </c>
      <c r="I44" s="24" t="str">
        <f>IF(OR('Monthly counts'!I8="",'Monthly counts'!I8=0,'Monthly counts'!I32=""),"",('Monthly counts'!I32-N('Monthly counts'!I40))/'Monthly counts'!I8)</f>
        <v/>
      </c>
      <c r="J44" s="24" t="str">
        <f>IF(OR('Monthly counts'!J8="",'Monthly counts'!J8=0,'Monthly counts'!J32=""),"",('Monthly counts'!J32-N('Monthly counts'!J40))/'Monthly counts'!J8)</f>
        <v/>
      </c>
      <c r="K44" s="24" t="str">
        <f>IF(OR('Monthly counts'!K8="",'Monthly counts'!K8=0,'Monthly counts'!K32=""),"",('Monthly counts'!K32-N('Monthly counts'!K40))/'Monthly counts'!K8)</f>
        <v/>
      </c>
      <c r="L44" s="24" t="str">
        <f>IF(OR('Monthly counts'!L8="",'Monthly counts'!L8=0,'Monthly counts'!L32=""),"",('Monthly counts'!L32-N('Monthly counts'!L40))/'Monthly counts'!L8)</f>
        <v/>
      </c>
      <c r="M44" s="24" t="str">
        <f>IF(OR('Monthly counts'!M8="",'Monthly counts'!M8=0,'Monthly counts'!M32=""),"",('Monthly counts'!M32-N('Monthly counts'!M40))/'Monthly counts'!M8)</f>
        <v/>
      </c>
    </row>
    <row r="45" spans="1:13" x14ac:dyDescent="0.25">
      <c r="A45" s="18" t="str">
        <f>IF('Setup'!B8="","",'Setup'!B8)</f>
        <v/>
      </c>
      <c r="B45" s="24" t="str">
        <f>IF(OR('Monthly counts'!B9="",'Monthly counts'!B9=0,'Monthly counts'!B33=""),"",('Monthly counts'!B33-N('Monthly counts'!B41))/'Monthly counts'!B9)</f>
        <v/>
      </c>
      <c r="C45" s="24" t="str">
        <f>IF(OR('Monthly counts'!C9="",'Monthly counts'!C9=0,'Monthly counts'!C33=""),"",('Monthly counts'!C33-N('Monthly counts'!C41))/'Monthly counts'!C9)</f>
        <v/>
      </c>
      <c r="D45" s="24" t="str">
        <f>IF(OR('Monthly counts'!D9="",'Monthly counts'!D9=0,'Monthly counts'!D33=""),"",('Monthly counts'!D33-N('Monthly counts'!D41))/'Monthly counts'!D9)</f>
        <v/>
      </c>
      <c r="E45" s="24" t="str">
        <f>IF(OR('Monthly counts'!E9="",'Monthly counts'!E9=0,'Monthly counts'!E33=""),"",('Monthly counts'!E33-N('Monthly counts'!E41))/'Monthly counts'!E9)</f>
        <v/>
      </c>
      <c r="F45" s="24" t="str">
        <f>IF(OR('Monthly counts'!F9="",'Monthly counts'!F9=0,'Monthly counts'!F33=""),"",('Monthly counts'!F33-N('Monthly counts'!F41))/'Monthly counts'!F9)</f>
        <v/>
      </c>
      <c r="G45" s="24" t="str">
        <f>IF(OR('Monthly counts'!G9="",'Monthly counts'!G9=0,'Monthly counts'!G33=""),"",('Monthly counts'!G33-N('Monthly counts'!G41))/'Monthly counts'!G9)</f>
        <v/>
      </c>
      <c r="H45" s="24" t="str">
        <f>IF(OR('Monthly counts'!H9="",'Monthly counts'!H9=0,'Monthly counts'!H33=""),"",('Monthly counts'!H33-N('Monthly counts'!H41))/'Monthly counts'!H9)</f>
        <v/>
      </c>
      <c r="I45" s="24" t="str">
        <f>IF(OR('Monthly counts'!I9="",'Monthly counts'!I9=0,'Monthly counts'!I33=""),"",('Monthly counts'!I33-N('Monthly counts'!I41))/'Monthly counts'!I9)</f>
        <v/>
      </c>
      <c r="J45" s="24" t="str">
        <f>IF(OR('Monthly counts'!J9="",'Monthly counts'!J9=0,'Monthly counts'!J33=""),"",('Monthly counts'!J33-N('Monthly counts'!J41))/'Monthly counts'!J9)</f>
        <v/>
      </c>
      <c r="K45" s="24" t="str">
        <f>IF(OR('Monthly counts'!K9="",'Monthly counts'!K9=0,'Monthly counts'!K33=""),"",('Monthly counts'!K33-N('Monthly counts'!K41))/'Monthly counts'!K9)</f>
        <v/>
      </c>
      <c r="L45" s="24" t="str">
        <f>IF(OR('Monthly counts'!L9="",'Monthly counts'!L9=0,'Monthly counts'!L33=""),"",('Monthly counts'!L33-N('Monthly counts'!L41))/'Monthly counts'!L9)</f>
        <v/>
      </c>
      <c r="M45" s="24" t="str">
        <f>IF(OR('Monthly counts'!M9="",'Monthly counts'!M9=0,'Monthly counts'!M33=""),"",('Monthly counts'!M33-N('Monthly counts'!M41))/'Monthly counts'!M9)</f>
        <v/>
      </c>
    </row>
    <row r="46" spans="1:13" x14ac:dyDescent="0.25">
      <c r="A46" s="18" t="str">
        <f>IF('Setup'!B9="","",'Setup'!B9)</f>
        <v/>
      </c>
      <c r="B46" s="24" t="str">
        <f>IF(OR('Monthly counts'!B10="",'Monthly counts'!B10=0,'Monthly counts'!B34=""),"",('Monthly counts'!B34-N('Monthly counts'!B42))/'Monthly counts'!B10)</f>
        <v/>
      </c>
      <c r="C46" s="24" t="str">
        <f>IF(OR('Monthly counts'!C10="",'Monthly counts'!C10=0,'Monthly counts'!C34=""),"",('Monthly counts'!C34-N('Monthly counts'!C42))/'Monthly counts'!C10)</f>
        <v/>
      </c>
      <c r="D46" s="24" t="str">
        <f>IF(OR('Monthly counts'!D10="",'Monthly counts'!D10=0,'Monthly counts'!D34=""),"",('Monthly counts'!D34-N('Monthly counts'!D42))/'Monthly counts'!D10)</f>
        <v/>
      </c>
      <c r="E46" s="24" t="str">
        <f>IF(OR('Monthly counts'!E10="",'Monthly counts'!E10=0,'Monthly counts'!E34=""),"",('Monthly counts'!E34-N('Monthly counts'!E42))/'Monthly counts'!E10)</f>
        <v/>
      </c>
      <c r="F46" s="24" t="str">
        <f>IF(OR('Monthly counts'!F10="",'Monthly counts'!F10=0,'Monthly counts'!F34=""),"",('Monthly counts'!F34-N('Monthly counts'!F42))/'Monthly counts'!F10)</f>
        <v/>
      </c>
      <c r="G46" s="24" t="str">
        <f>IF(OR('Monthly counts'!G10="",'Monthly counts'!G10=0,'Monthly counts'!G34=""),"",('Monthly counts'!G34-N('Monthly counts'!G42))/'Monthly counts'!G10)</f>
        <v/>
      </c>
      <c r="H46" s="24" t="str">
        <f>IF(OR('Monthly counts'!H10="",'Monthly counts'!H10=0,'Monthly counts'!H34=""),"",('Monthly counts'!H34-N('Monthly counts'!H42))/'Monthly counts'!H10)</f>
        <v/>
      </c>
      <c r="I46" s="24" t="str">
        <f>IF(OR('Monthly counts'!I10="",'Monthly counts'!I10=0,'Monthly counts'!I34=""),"",('Monthly counts'!I34-N('Monthly counts'!I42))/'Monthly counts'!I10)</f>
        <v/>
      </c>
      <c r="J46" s="24" t="str">
        <f>IF(OR('Monthly counts'!J10="",'Monthly counts'!J10=0,'Monthly counts'!J34=""),"",('Monthly counts'!J34-N('Monthly counts'!J42))/'Monthly counts'!J10)</f>
        <v/>
      </c>
      <c r="K46" s="24" t="str">
        <f>IF(OR('Monthly counts'!K10="",'Monthly counts'!K10=0,'Monthly counts'!K34=""),"",('Monthly counts'!K34-N('Monthly counts'!K42))/'Monthly counts'!K10)</f>
        <v/>
      </c>
      <c r="L46" s="24" t="str">
        <f>IF(OR('Monthly counts'!L10="",'Monthly counts'!L10=0,'Monthly counts'!L34=""),"",('Monthly counts'!L34-N('Monthly counts'!L42))/'Monthly counts'!L10)</f>
        <v/>
      </c>
      <c r="M46" s="24" t="str">
        <f>IF(OR('Monthly counts'!M10="",'Monthly counts'!M10=0,'Monthly counts'!M34=""),"",('Monthly counts'!M34-N('Monthly counts'!M42))/'Monthly counts'!M10)</f>
        <v/>
      </c>
    </row>
  </sheetData>
  <dataValidations count="1">
    <dataValidation type="list" allowBlank="1" sqref="B4">
      <formula1>"Jan,Feb,Mar,Apr,May,Jun,Jul,Aug,Sep,Oct,Nov,Dec"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22" customWidth="1"/>
    <col min="2" max="2" width="26" customWidth="1"/>
    <col min="3" max="3" width="46" customWidth="1"/>
    <col min="4" max="4" width="30" customWidth="1"/>
    <col min="5" max="5" width="18" customWidth="1"/>
  </cols>
  <sheetData>
    <row r="1" spans="1:9" x14ac:dyDescent="0.25">
      <c r="A1" s="6" t="s">
        <v>60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15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s="8" customFormat="1" x14ac:dyDescent="0.25">
      <c r="A4" s="9" t="s">
        <v>2</v>
      </c>
      <c r="B4" s="9" t="s">
        <v>16</v>
      </c>
      <c r="C4" s="9" t="s">
        <v>17</v>
      </c>
      <c r="D4" s="9" t="s">
        <v>18</v>
      </c>
      <c r="E4" s="9" t="s">
        <v>19</v>
      </c>
      <c r="F4" s="10"/>
      <c r="G4" s="10"/>
      <c r="H4" s="10"/>
      <c r="I4" s="10"/>
    </row>
    <row r="5" spans="1:9" x14ac:dyDescent="0.25">
      <c r="A5" s="11" t="s">
        <v>20</v>
      </c>
      <c r="B5" s="12" t="s">
        <v>61</v>
      </c>
      <c r="C5" s="13" t="s">
        <v>62</v>
      </c>
      <c r="D5" s="13" t="s">
        <v>2</v>
      </c>
      <c r="E5" s="14">
        <v>0.1</v>
      </c>
      <c r="F5" s="2"/>
      <c r="G5" s="2"/>
      <c r="H5" s="2"/>
      <c r="I5" s="2"/>
    </row>
    <row r="6" spans="1:9" x14ac:dyDescent="0.25">
      <c r="A6" s="11" t="s">
        <v>21</v>
      </c>
      <c r="B6" s="12" t="s">
        <v>63</v>
      </c>
      <c r="C6" s="13" t="s">
        <v>64</v>
      </c>
      <c r="D6" s="13" t="s">
        <v>65</v>
      </c>
      <c r="E6" s="14">
        <v>0.3</v>
      </c>
      <c r="F6" s="2"/>
      <c r="G6" s="2"/>
      <c r="H6" s="2"/>
      <c r="I6" s="2"/>
    </row>
    <row r="7" spans="1:9" x14ac:dyDescent="0.25">
      <c r="A7" s="11" t="s">
        <v>22</v>
      </c>
      <c r="B7" s="12" t="s">
        <v>66</v>
      </c>
      <c r="C7" s="13" t="s">
        <v>67</v>
      </c>
      <c r="D7" s="13" t="s">
        <v>68</v>
      </c>
      <c r="E7" s="14">
        <v>0.15</v>
      </c>
      <c r="F7" s="2"/>
      <c r="G7" s="2"/>
      <c r="H7" s="2"/>
      <c r="I7" s="2"/>
    </row>
    <row r="8" spans="1:9" x14ac:dyDescent="0.25">
      <c r="A8" s="11" t="s">
        <v>23</v>
      </c>
      <c r="B8" s="12" t="s">
        <v>69</v>
      </c>
      <c r="C8" s="13" t="s">
        <v>70</v>
      </c>
      <c r="D8" s="13" t="s">
        <v>71</v>
      </c>
      <c r="E8" s="14">
        <v>0.35</v>
      </c>
      <c r="F8" s="2"/>
      <c r="G8" s="2"/>
      <c r="H8" s="2"/>
      <c r="I8" s="2"/>
    </row>
    <row r="9" spans="1:9" x14ac:dyDescent="0.25">
      <c r="A9" s="11" t="s">
        <v>24</v>
      </c>
      <c r="B9" s="12" t="s">
        <v>2</v>
      </c>
      <c r="C9" s="13" t="s">
        <v>2</v>
      </c>
      <c r="D9" s="13" t="s">
        <v>2</v>
      </c>
      <c r="E9" s="14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11" t="s">
        <v>25</v>
      </c>
      <c r="B11" s="12" t="s">
        <v>72</v>
      </c>
      <c r="C11" s="12"/>
      <c r="D11" s="12"/>
      <c r="E11" s="2"/>
      <c r="F11" s="2"/>
      <c r="G11" s="2"/>
      <c r="H11" s="2"/>
      <c r="I11" s="2"/>
    </row>
  </sheetData>
  <mergeCells count="1">
    <mergeCell ref="B11:D11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 zoomScale="100" zoomScaleNormal="10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13" width="11" customWidth="1"/>
  </cols>
  <sheetData>
    <row r="1" spans="1:13" x14ac:dyDescent="0.25">
      <c r="A1" s="6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7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5" customFormat="1" x14ac:dyDescent="0.25">
      <c r="A4" s="16" t="s">
        <v>28</v>
      </c>
      <c r="B4" s="17" t="s">
        <v>29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s="8" customFormat="1" x14ac:dyDescent="0.25">
      <c r="A5" s="9" t="s">
        <v>16</v>
      </c>
      <c r="B5" s="9" t="s">
        <v>30</v>
      </c>
      <c r="C5" s="9" t="s">
        <v>31</v>
      </c>
      <c r="D5" s="9" t="s">
        <v>32</v>
      </c>
      <c r="E5" s="9" t="s">
        <v>33</v>
      </c>
      <c r="F5" s="9" t="s">
        <v>34</v>
      </c>
      <c r="G5" s="9" t="s">
        <v>35</v>
      </c>
      <c r="H5" s="9" t="s">
        <v>36</v>
      </c>
      <c r="I5" s="9" t="s">
        <v>37</v>
      </c>
      <c r="J5" s="9" t="s">
        <v>38</v>
      </c>
      <c r="K5" s="9" t="s">
        <v>39</v>
      </c>
      <c r="L5" s="9" t="s">
        <v>40</v>
      </c>
      <c r="M5" s="9" t="s">
        <v>41</v>
      </c>
    </row>
    <row r="6" spans="1:13" x14ac:dyDescent="0.25">
      <c r="A6" s="18" t="str">
        <f>IF('Example setup'!B5="","",'Example setup'!B5)</f>
        <v>Ember Roasters</v>
      </c>
      <c r="B6" s="19"/>
      <c r="C6" s="19"/>
      <c r="D6" s="19"/>
      <c r="E6" s="19"/>
      <c r="F6" s="19"/>
      <c r="G6" s="19"/>
      <c r="H6" s="19">
        <v>95</v>
      </c>
      <c r="I6" s="19">
        <v>104</v>
      </c>
      <c r="J6" s="19">
        <v>120</v>
      </c>
      <c r="K6" s="19"/>
      <c r="L6" s="19"/>
      <c r="M6" s="19"/>
    </row>
    <row r="7" spans="1:13" x14ac:dyDescent="0.25">
      <c r="A7" s="18" t="str">
        <f>IF('Example setup'!B6="","",'Example setup'!B6)</f>
        <v>Northline Coffee</v>
      </c>
      <c r="B7" s="19"/>
      <c r="C7" s="19"/>
      <c r="D7" s="19"/>
      <c r="E7" s="19"/>
      <c r="F7" s="19"/>
      <c r="G7" s="19"/>
      <c r="H7" s="19">
        <v>310</v>
      </c>
      <c r="I7" s="19">
        <v>290</v>
      </c>
      <c r="J7" s="19">
        <v>300</v>
      </c>
      <c r="K7" s="19"/>
      <c r="L7" s="19"/>
      <c r="M7" s="19"/>
    </row>
    <row r="8" spans="1:13" x14ac:dyDescent="0.25">
      <c r="A8" s="18" t="str">
        <f>IF('Example setup'!B7="","",'Example setup'!B7)</f>
        <v>Pine &amp; Co</v>
      </c>
      <c r="B8" s="19"/>
      <c r="C8" s="19"/>
      <c r="D8" s="19"/>
      <c r="E8" s="19"/>
      <c r="F8" s="19"/>
      <c r="G8" s="19"/>
      <c r="H8" s="19">
        <v>170</v>
      </c>
      <c r="I8" s="19">
        <v>175</v>
      </c>
      <c r="J8" s="19">
        <v>180</v>
      </c>
      <c r="K8" s="19"/>
      <c r="L8" s="19"/>
      <c r="M8" s="19"/>
    </row>
    <row r="9" spans="1:13" x14ac:dyDescent="0.25">
      <c r="A9" s="18" t="str">
        <f>IF('Example setup'!B8="","",'Example setup'!B8)</f>
        <v>Halcyon</v>
      </c>
      <c r="B9" s="19"/>
      <c r="C9" s="19"/>
      <c r="D9" s="19"/>
      <c r="E9" s="19"/>
      <c r="F9" s="19"/>
      <c r="G9" s="19"/>
      <c r="H9" s="19">
        <v>260</v>
      </c>
      <c r="I9" s="19">
        <v>280</v>
      </c>
      <c r="J9" s="19">
        <v>400</v>
      </c>
      <c r="K9" s="19"/>
      <c r="L9" s="19"/>
      <c r="M9" s="19"/>
    </row>
    <row r="10" spans="1:13" x14ac:dyDescent="0.25">
      <c r="A10" s="18" t="str">
        <f>IF('Example setup'!B9="","",'Example setup'!B9)</f>
        <v/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s="15" customFormat="1" x14ac:dyDescent="0.25">
      <c r="A12" s="16" t="s">
        <v>42</v>
      </c>
      <c r="B12" s="17" t="s">
        <v>43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 s="8" customFormat="1" x14ac:dyDescent="0.25">
      <c r="A13" s="9" t="s">
        <v>16</v>
      </c>
      <c r="B13" s="9" t="s">
        <v>30</v>
      </c>
      <c r="C13" s="9" t="s">
        <v>31</v>
      </c>
      <c r="D13" s="9" t="s">
        <v>32</v>
      </c>
      <c r="E13" s="9" t="s">
        <v>33</v>
      </c>
      <c r="F13" s="9" t="s">
        <v>34</v>
      </c>
      <c r="G13" s="9" t="s">
        <v>35</v>
      </c>
      <c r="H13" s="9" t="s">
        <v>36</v>
      </c>
      <c r="I13" s="9" t="s">
        <v>37</v>
      </c>
      <c r="J13" s="9" t="s">
        <v>38</v>
      </c>
      <c r="K13" s="9" t="s">
        <v>39</v>
      </c>
      <c r="L13" s="9" t="s">
        <v>40</v>
      </c>
      <c r="M13" s="9" t="s">
        <v>41</v>
      </c>
    </row>
    <row r="14" spans="1:13" x14ac:dyDescent="0.25">
      <c r="A14" s="18" t="str">
        <f>IF('Example setup'!B5="","",'Example setup'!B5)</f>
        <v>Ember Roasters</v>
      </c>
      <c r="B14" s="19"/>
      <c r="C14" s="19"/>
      <c r="D14" s="19"/>
      <c r="E14" s="19"/>
      <c r="F14" s="19"/>
      <c r="G14" s="19"/>
      <c r="H14" s="19">
        <v>6100</v>
      </c>
      <c r="I14" s="19">
        <v>7400</v>
      </c>
      <c r="J14" s="19">
        <v>9000</v>
      </c>
      <c r="K14" s="19"/>
      <c r="L14" s="19"/>
      <c r="M14" s="19"/>
    </row>
    <row r="15" spans="1:13" x14ac:dyDescent="0.25">
      <c r="A15" s="18" t="str">
        <f>IF('Example setup'!B6="","",'Example setup'!B6)</f>
        <v>Northline Coffee</v>
      </c>
      <c r="B15" s="19"/>
      <c r="C15" s="19"/>
      <c r="D15" s="19"/>
      <c r="E15" s="19"/>
      <c r="F15" s="19"/>
      <c r="G15" s="19"/>
      <c r="H15" s="19">
        <v>12500</v>
      </c>
      <c r="I15" s="19">
        <v>11800</v>
      </c>
      <c r="J15" s="19">
        <v>12000</v>
      </c>
      <c r="K15" s="19"/>
      <c r="L15" s="19"/>
      <c r="M15" s="19"/>
    </row>
    <row r="16" spans="1:13" x14ac:dyDescent="0.25">
      <c r="A16" s="18" t="str">
        <f>IF('Example setup'!B7="","",'Example setup'!B7)</f>
        <v>Pine &amp; Co</v>
      </c>
      <c r="B16" s="19"/>
      <c r="C16" s="19"/>
      <c r="D16" s="19"/>
      <c r="E16" s="19"/>
      <c r="F16" s="19"/>
      <c r="G16" s="19"/>
      <c r="H16" s="19">
        <v>5800</v>
      </c>
      <c r="I16" s="19">
        <v>6200</v>
      </c>
      <c r="J16" s="19">
        <v>6000</v>
      </c>
      <c r="K16" s="19"/>
      <c r="L16" s="19"/>
      <c r="M16" s="19"/>
    </row>
    <row r="17" spans="1:13" x14ac:dyDescent="0.25">
      <c r="A17" s="18" t="str">
        <f>IF('Example setup'!B8="","",'Example setup'!B8)</f>
        <v>Halcyon</v>
      </c>
      <c r="B17" s="19"/>
      <c r="C17" s="19"/>
      <c r="D17" s="19"/>
      <c r="E17" s="19"/>
      <c r="F17" s="19"/>
      <c r="G17" s="19"/>
      <c r="H17" s="19">
        <v>10400</v>
      </c>
      <c r="I17" s="19">
        <v>10900</v>
      </c>
      <c r="J17" s="19">
        <v>13000</v>
      </c>
      <c r="K17" s="19"/>
      <c r="L17" s="19"/>
      <c r="M17" s="19"/>
    </row>
    <row r="18" spans="1:13" x14ac:dyDescent="0.25">
      <c r="A18" s="18" t="str">
        <f>IF('Example setup'!B9="","",'Example setup'!B9)</f>
        <v/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1:1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s="15" customFormat="1" x14ac:dyDescent="0.25">
      <c r="A20" s="16" t="s">
        <v>44</v>
      </c>
      <c r="B20" s="17" t="s">
        <v>45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3" s="8" customFormat="1" x14ac:dyDescent="0.25">
      <c r="A21" s="9" t="s">
        <v>16</v>
      </c>
      <c r="B21" s="9" t="s">
        <v>30</v>
      </c>
      <c r="C21" s="9" t="s">
        <v>31</v>
      </c>
      <c r="D21" s="9" t="s">
        <v>32</v>
      </c>
      <c r="E21" s="9" t="s">
        <v>33</v>
      </c>
      <c r="F21" s="9" t="s">
        <v>34</v>
      </c>
      <c r="G21" s="9" t="s">
        <v>35</v>
      </c>
      <c r="H21" s="9" t="s">
        <v>36</v>
      </c>
      <c r="I21" s="9" t="s">
        <v>37</v>
      </c>
      <c r="J21" s="9" t="s">
        <v>38</v>
      </c>
      <c r="K21" s="9" t="s">
        <v>39</v>
      </c>
      <c r="L21" s="9" t="s">
        <v>40</v>
      </c>
      <c r="M21" s="9" t="s">
        <v>41</v>
      </c>
    </row>
    <row r="22" spans="1:13" x14ac:dyDescent="0.25">
      <c r="A22" s="18" t="str">
        <f>IF('Example setup'!B5="","",'Example setup'!B5)</f>
        <v>Ember Roasters</v>
      </c>
      <c r="B22" s="19"/>
      <c r="C22" s="19"/>
      <c r="D22" s="19"/>
      <c r="E22" s="19"/>
      <c r="F22" s="19"/>
      <c r="G22" s="19"/>
      <c r="H22" s="19">
        <v>48000</v>
      </c>
      <c r="I22" s="19">
        <v>52000</v>
      </c>
      <c r="J22" s="19">
        <v>60000</v>
      </c>
      <c r="K22" s="19"/>
      <c r="L22" s="19"/>
      <c r="M22" s="19"/>
    </row>
    <row r="23" spans="1:13" x14ac:dyDescent="0.25">
      <c r="A23" s="18" t="str">
        <f>IF('Example setup'!B6="","",'Example setup'!B6)</f>
        <v>Northline Coffee</v>
      </c>
      <c r="B23" s="19"/>
      <c r="C23" s="19"/>
      <c r="D23" s="19"/>
      <c r="E23" s="19"/>
      <c r="F23" s="19"/>
      <c r="G23" s="19"/>
      <c r="H23" s="19">
        <v>250000</v>
      </c>
      <c r="I23" s="19">
        <v>235000</v>
      </c>
      <c r="J23" s="19">
        <v>240000</v>
      </c>
      <c r="K23" s="19"/>
      <c r="L23" s="19"/>
      <c r="M23" s="19"/>
    </row>
    <row r="24" spans="1:13" x14ac:dyDescent="0.25">
      <c r="A24" s="18" t="str">
        <f>IF('Example setup'!B7="","",'Example setup'!B7)</f>
        <v>Pine &amp; Co</v>
      </c>
      <c r="B24" s="19"/>
      <c r="C24" s="19"/>
      <c r="D24" s="19"/>
      <c r="E24" s="19"/>
      <c r="F24" s="19"/>
      <c r="G24" s="19"/>
      <c r="H24" s="19">
        <v>88000</v>
      </c>
      <c r="I24" s="19">
        <v>91000</v>
      </c>
      <c r="J24" s="19">
        <v>90000</v>
      </c>
      <c r="K24" s="19"/>
      <c r="L24" s="19"/>
      <c r="M24" s="19"/>
    </row>
    <row r="25" spans="1:13" x14ac:dyDescent="0.25">
      <c r="A25" s="18" t="str">
        <f>IF('Example setup'!B8="","",'Example setup'!B8)</f>
        <v>Halcyon</v>
      </c>
      <c r="B25" s="19"/>
      <c r="C25" s="19"/>
      <c r="D25" s="19"/>
      <c r="E25" s="19"/>
      <c r="F25" s="19"/>
      <c r="G25" s="19"/>
      <c r="H25" s="19">
        <v>300000</v>
      </c>
      <c r="I25" s="19">
        <v>320000</v>
      </c>
      <c r="J25" s="19">
        <v>410000</v>
      </c>
      <c r="K25" s="19"/>
      <c r="L25" s="19"/>
      <c r="M25" s="19"/>
    </row>
    <row r="26" spans="1:13" x14ac:dyDescent="0.25">
      <c r="A26" s="18" t="str">
        <f>IF('Example setup'!B9="","",'Example setup'!B9)</f>
        <v/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s="15" customFormat="1" x14ac:dyDescent="0.25">
      <c r="A28" s="16" t="s">
        <v>46</v>
      </c>
      <c r="B28" s="17" t="s">
        <v>47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s="8" customFormat="1" x14ac:dyDescent="0.25">
      <c r="A29" s="9" t="s">
        <v>16</v>
      </c>
      <c r="B29" s="9" t="s">
        <v>30</v>
      </c>
      <c r="C29" s="9" t="s">
        <v>31</v>
      </c>
      <c r="D29" s="9" t="s">
        <v>32</v>
      </c>
      <c r="E29" s="9" t="s">
        <v>33</v>
      </c>
      <c r="F29" s="9" t="s">
        <v>34</v>
      </c>
      <c r="G29" s="9" t="s">
        <v>35</v>
      </c>
      <c r="H29" s="9" t="s">
        <v>36</v>
      </c>
      <c r="I29" s="9" t="s">
        <v>37</v>
      </c>
      <c r="J29" s="9" t="s">
        <v>38</v>
      </c>
      <c r="K29" s="9" t="s">
        <v>39</v>
      </c>
      <c r="L29" s="9" t="s">
        <v>40</v>
      </c>
      <c r="M29" s="9" t="s">
        <v>41</v>
      </c>
    </row>
    <row r="30" spans="1:13" x14ac:dyDescent="0.25">
      <c r="A30" s="18" t="str">
        <f>IF('Example setup'!B5="","",'Example setup'!B5)</f>
        <v>Ember Roasters</v>
      </c>
      <c r="B30" s="19"/>
      <c r="C30" s="19"/>
      <c r="D30" s="19"/>
      <c r="E30" s="19"/>
      <c r="F30" s="19"/>
      <c r="G30" s="19"/>
      <c r="H30" s="19">
        <v>70</v>
      </c>
      <c r="I30" s="19">
        <v>78</v>
      </c>
      <c r="J30" s="19">
        <v>90</v>
      </c>
      <c r="K30" s="19"/>
      <c r="L30" s="19"/>
      <c r="M30" s="19"/>
    </row>
    <row r="31" spans="1:13" x14ac:dyDescent="0.25">
      <c r="A31" s="18" t="str">
        <f>IF('Example setup'!B6="","",'Example setup'!B6)</f>
        <v>Northline Coffee</v>
      </c>
      <c r="B31" s="19"/>
      <c r="C31" s="19"/>
      <c r="D31" s="19"/>
      <c r="E31" s="19"/>
      <c r="F31" s="19"/>
      <c r="G31" s="19"/>
      <c r="H31" s="19">
        <v>170</v>
      </c>
      <c r="I31" s="19">
        <v>158</v>
      </c>
      <c r="J31" s="19">
        <v>160</v>
      </c>
      <c r="K31" s="19"/>
      <c r="L31" s="19"/>
      <c r="M31" s="19"/>
    </row>
    <row r="32" spans="1:13" x14ac:dyDescent="0.25">
      <c r="A32" s="18" t="str">
        <f>IF('Example setup'!B7="","",'Example setup'!B7)</f>
        <v>Pine &amp; Co</v>
      </c>
      <c r="B32" s="19"/>
      <c r="C32" s="19"/>
      <c r="D32" s="19"/>
      <c r="E32" s="19"/>
      <c r="F32" s="19"/>
      <c r="G32" s="19"/>
      <c r="H32" s="19">
        <v>105</v>
      </c>
      <c r="I32" s="19">
        <v>108</v>
      </c>
      <c r="J32" s="19">
        <v>110</v>
      </c>
      <c r="K32" s="19"/>
      <c r="L32" s="19"/>
      <c r="M32" s="19"/>
    </row>
    <row r="33" spans="1:13" x14ac:dyDescent="0.25">
      <c r="A33" s="18" t="str">
        <f>IF('Example setup'!B8="","",'Example setup'!B8)</f>
        <v>Halcyon</v>
      </c>
      <c r="B33" s="19"/>
      <c r="C33" s="19"/>
      <c r="D33" s="19"/>
      <c r="E33" s="19"/>
      <c r="F33" s="19"/>
      <c r="G33" s="19"/>
      <c r="H33" s="19">
        <v>150</v>
      </c>
      <c r="I33" s="19">
        <v>160</v>
      </c>
      <c r="J33" s="19">
        <v>140</v>
      </c>
      <c r="K33" s="19"/>
      <c r="L33" s="19"/>
      <c r="M33" s="19"/>
    </row>
    <row r="34" spans="1:13" x14ac:dyDescent="0.25">
      <c r="A34" s="18" t="str">
        <f>IF('Example setup'!B9="","",'Example setup'!B9)</f>
        <v/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</row>
    <row r="35" spans="1:1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s="15" customFormat="1" x14ac:dyDescent="0.25">
      <c r="A36" s="16" t="s">
        <v>48</v>
      </c>
      <c r="B36" s="17" t="s">
        <v>49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s="8" customFormat="1" x14ac:dyDescent="0.25">
      <c r="A37" s="9" t="s">
        <v>16</v>
      </c>
      <c r="B37" s="9" t="s">
        <v>30</v>
      </c>
      <c r="C37" s="9" t="s">
        <v>31</v>
      </c>
      <c r="D37" s="9" t="s">
        <v>32</v>
      </c>
      <c r="E37" s="9" t="s">
        <v>33</v>
      </c>
      <c r="F37" s="9" t="s">
        <v>34</v>
      </c>
      <c r="G37" s="9" t="s">
        <v>35</v>
      </c>
      <c r="H37" s="9" t="s">
        <v>36</v>
      </c>
      <c r="I37" s="9" t="s">
        <v>37</v>
      </c>
      <c r="J37" s="9" t="s">
        <v>38</v>
      </c>
      <c r="K37" s="9" t="s">
        <v>39</v>
      </c>
      <c r="L37" s="9" t="s">
        <v>40</v>
      </c>
      <c r="M37" s="9" t="s">
        <v>41</v>
      </c>
    </row>
    <row r="38" spans="1:13" x14ac:dyDescent="0.25">
      <c r="A38" s="18" t="str">
        <f>IF('Example setup'!B5="","",'Example setup'!B5)</f>
        <v>Ember Roasters</v>
      </c>
      <c r="B38" s="19"/>
      <c r="C38" s="19"/>
      <c r="D38" s="19"/>
      <c r="E38" s="19"/>
      <c r="F38" s="19"/>
      <c r="G38" s="19"/>
      <c r="H38" s="19">
        <v>6</v>
      </c>
      <c r="I38" s="19">
        <v>5</v>
      </c>
      <c r="J38" s="19">
        <v>8</v>
      </c>
      <c r="K38" s="19"/>
      <c r="L38" s="19"/>
      <c r="M38" s="19"/>
    </row>
    <row r="39" spans="1:13" x14ac:dyDescent="0.25">
      <c r="A39" s="18" t="str">
        <f>IF('Example setup'!B6="","",'Example setup'!B6)</f>
        <v>Northline Coffee</v>
      </c>
      <c r="B39" s="19"/>
      <c r="C39" s="19"/>
      <c r="D39" s="19"/>
      <c r="E39" s="19"/>
      <c r="F39" s="19"/>
      <c r="G39" s="19"/>
      <c r="H39" s="19">
        <v>30</v>
      </c>
      <c r="I39" s="19">
        <v>27</v>
      </c>
      <c r="J39" s="19">
        <v>31</v>
      </c>
      <c r="K39" s="19"/>
      <c r="L39" s="19"/>
      <c r="M39" s="19"/>
    </row>
    <row r="40" spans="1:13" x14ac:dyDescent="0.25">
      <c r="A40" s="18" t="str">
        <f>IF('Example setup'!B7="","",'Example setup'!B7)</f>
        <v>Pine &amp; Co</v>
      </c>
      <c r="B40" s="19"/>
      <c r="C40" s="19"/>
      <c r="D40" s="19"/>
      <c r="E40" s="19"/>
      <c r="F40" s="19"/>
      <c r="G40" s="19"/>
      <c r="H40" s="19">
        <v>12</v>
      </c>
      <c r="I40" s="19">
        <v>14</v>
      </c>
      <c r="J40" s="19">
        <v>15</v>
      </c>
      <c r="K40" s="19"/>
      <c r="L40" s="19"/>
      <c r="M40" s="19"/>
    </row>
    <row r="41" spans="1:13" x14ac:dyDescent="0.25">
      <c r="A41" s="18" t="str">
        <f>IF('Example setup'!B8="","",'Example setup'!B8)</f>
        <v>Halcyon</v>
      </c>
      <c r="B41" s="19"/>
      <c r="C41" s="19"/>
      <c r="D41" s="19"/>
      <c r="E41" s="19"/>
      <c r="F41" s="19"/>
      <c r="G41" s="19"/>
      <c r="H41" s="19">
        <v>28</v>
      </c>
      <c r="I41" s="19">
        <v>35</v>
      </c>
      <c r="J41" s="19">
        <v>170</v>
      </c>
      <c r="K41" s="19"/>
      <c r="L41" s="19"/>
      <c r="M41" s="19"/>
    </row>
    <row r="42" spans="1:13" x14ac:dyDescent="0.25">
      <c r="A42" s="18" t="str">
        <f>IF('Example setup'!B9="","",'Example setup'!B9)</f>
        <v/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 zoomScale="100" zoomScaleNormal="10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13" width="11" customWidth="1"/>
  </cols>
  <sheetData>
    <row r="1" spans="1:13" x14ac:dyDescent="0.25">
      <c r="A1" s="6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7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11" t="s">
        <v>52</v>
      </c>
      <c r="B4" s="12" t="s">
        <v>38</v>
      </c>
      <c r="C4" s="2"/>
      <c r="D4" s="11" t="s">
        <v>53</v>
      </c>
      <c r="E4" s="2"/>
      <c r="F4" s="2"/>
      <c r="G4" s="2"/>
      <c r="H4" s="20">
        <f>IF(B4="","",IFERROR(INDEX(B10:M10,1,MATCH(B4,$B$9:$M$9,0)),""))</f>
        <v>0.12</v>
      </c>
      <c r="I4" s="2"/>
      <c r="J4" s="2"/>
      <c r="K4" s="2"/>
      <c r="L4" s="2"/>
      <c r="M4" s="2"/>
    </row>
    <row r="5" spans="1:13" x14ac:dyDescent="0.25">
      <c r="A5" s="2"/>
      <c r="B5" s="2"/>
      <c r="C5" s="2"/>
      <c r="D5" s="11" t="s">
        <v>54</v>
      </c>
      <c r="E5" s="2"/>
      <c r="F5" s="2"/>
      <c r="G5" s="2"/>
      <c r="H5" s="21">
        <f>IF(OR(H4="",'Example setup'!E5=""),"",H4-'Example setup'!E5)</f>
        <v>0.02</v>
      </c>
      <c r="I5" s="7" t="str">
        <f>IF(H5="","",IF(H5&gt;0,"Talked about more than your size","Talked about less than your size"))</f>
        <v>Talked about more than your size</v>
      </c>
      <c r="J5" s="2"/>
      <c r="K5" s="2"/>
      <c r="L5" s="2"/>
      <c r="M5" s="2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s="22" customFormat="1" x14ac:dyDescent="0.25">
      <c r="A8" s="23" t="s">
        <v>55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3" s="8" customFormat="1" x14ac:dyDescent="0.25">
      <c r="A9" s="9" t="s">
        <v>16</v>
      </c>
      <c r="B9" s="9" t="s">
        <v>30</v>
      </c>
      <c r="C9" s="9" t="s">
        <v>31</v>
      </c>
      <c r="D9" s="9" t="s">
        <v>32</v>
      </c>
      <c r="E9" s="9" t="s">
        <v>33</v>
      </c>
      <c r="F9" s="9" t="s">
        <v>34</v>
      </c>
      <c r="G9" s="9" t="s">
        <v>35</v>
      </c>
      <c r="H9" s="9" t="s">
        <v>36</v>
      </c>
      <c r="I9" s="9" t="s">
        <v>37</v>
      </c>
      <c r="J9" s="9" t="s">
        <v>38</v>
      </c>
      <c r="K9" s="9" t="s">
        <v>39</v>
      </c>
      <c r="L9" s="9" t="s">
        <v>40</v>
      </c>
      <c r="M9" s="9" t="s">
        <v>41</v>
      </c>
    </row>
    <row r="10" spans="1:13" x14ac:dyDescent="0.25">
      <c r="A10" s="18" t="str">
        <f>IF('Example setup'!B5="","",'Example setup'!B5)</f>
        <v>Ember Roasters</v>
      </c>
      <c r="B10" s="20" t="str">
        <f>IF(OR('Example counts'!B6="",SUM('Example counts'!B6:B10)=0),"",'Example counts'!B6/SUM('Example counts'!B6:B10))</f>
        <v/>
      </c>
      <c r="C10" s="20" t="str">
        <f>IF(OR('Example counts'!C6="",SUM('Example counts'!C6:C10)=0),"",'Example counts'!C6/SUM('Example counts'!C6:C10))</f>
        <v/>
      </c>
      <c r="D10" s="20" t="str">
        <f>IF(OR('Example counts'!D6="",SUM('Example counts'!D6:D10)=0),"",'Example counts'!D6/SUM('Example counts'!D6:D10))</f>
        <v/>
      </c>
      <c r="E10" s="20" t="str">
        <f>IF(OR('Example counts'!E6="",SUM('Example counts'!E6:E10)=0),"",'Example counts'!E6/SUM('Example counts'!E6:E10))</f>
        <v/>
      </c>
      <c r="F10" s="20" t="str">
        <f>IF(OR('Example counts'!F6="",SUM('Example counts'!F6:F10)=0),"",'Example counts'!F6/SUM('Example counts'!F6:F10))</f>
        <v/>
      </c>
      <c r="G10" s="20" t="str">
        <f>IF(OR('Example counts'!G6="",SUM('Example counts'!G6:G10)=0),"",'Example counts'!G6/SUM('Example counts'!G6:G10))</f>
        <v/>
      </c>
      <c r="H10" s="20">
        <f>IF(OR('Example counts'!H6="",SUM('Example counts'!H6:H10)=0),"",'Example counts'!H6/SUM('Example counts'!H6:H10))</f>
        <v>0.11377245509</v>
      </c>
      <c r="I10" s="20">
        <f>IF(OR('Example counts'!I6="",SUM('Example counts'!I6:I10)=0),"",'Example counts'!I6/SUM('Example counts'!I6:I10))</f>
        <v>0.12249705536</v>
      </c>
      <c r="J10" s="20">
        <f>IF(OR('Example counts'!J6="",SUM('Example counts'!J6:J10)=0),"",'Example counts'!J6/SUM('Example counts'!J6:J10))</f>
        <v>0.12</v>
      </c>
      <c r="K10" s="20" t="str">
        <f>IF(OR('Example counts'!K6="",SUM('Example counts'!K6:K10)=0),"",'Example counts'!K6/SUM('Example counts'!K6:K10))</f>
        <v/>
      </c>
      <c r="L10" s="20" t="str">
        <f>IF(OR('Example counts'!L6="",SUM('Example counts'!L6:L10)=0),"",'Example counts'!L6/SUM('Example counts'!L6:L10))</f>
        <v/>
      </c>
      <c r="M10" s="20" t="str">
        <f>IF(OR('Example counts'!M6="",SUM('Example counts'!M6:M10)=0),"",'Example counts'!M6/SUM('Example counts'!M6:M10))</f>
        <v/>
      </c>
    </row>
    <row r="11" spans="1:13" x14ac:dyDescent="0.25">
      <c r="A11" s="18" t="str">
        <f>IF('Example setup'!B6="","",'Example setup'!B6)</f>
        <v>Northline Coffee</v>
      </c>
      <c r="B11" s="20" t="str">
        <f>IF(OR('Example counts'!B7="",SUM('Example counts'!B6:B10)=0),"",'Example counts'!B7/SUM('Example counts'!B6:B10))</f>
        <v/>
      </c>
      <c r="C11" s="20" t="str">
        <f>IF(OR('Example counts'!C7="",SUM('Example counts'!C6:C10)=0),"",'Example counts'!C7/SUM('Example counts'!C6:C10))</f>
        <v/>
      </c>
      <c r="D11" s="20" t="str">
        <f>IF(OR('Example counts'!D7="",SUM('Example counts'!D6:D10)=0),"",'Example counts'!D7/SUM('Example counts'!D6:D10))</f>
        <v/>
      </c>
      <c r="E11" s="20" t="str">
        <f>IF(OR('Example counts'!E7="",SUM('Example counts'!E6:E10)=0),"",'Example counts'!E7/SUM('Example counts'!E6:E10))</f>
        <v/>
      </c>
      <c r="F11" s="20" t="str">
        <f>IF(OR('Example counts'!F7="",SUM('Example counts'!F6:F10)=0),"",'Example counts'!F7/SUM('Example counts'!F6:F10))</f>
        <v/>
      </c>
      <c r="G11" s="20" t="str">
        <f>IF(OR('Example counts'!G7="",SUM('Example counts'!G6:G10)=0),"",'Example counts'!G7/SUM('Example counts'!G6:G10))</f>
        <v/>
      </c>
      <c r="H11" s="20">
        <f>IF(OR('Example counts'!H7="",SUM('Example counts'!H6:H10)=0),"",'Example counts'!H7/SUM('Example counts'!H6:H10))</f>
        <v>0.37125748503</v>
      </c>
      <c r="I11" s="20">
        <f>IF(OR('Example counts'!I7="",SUM('Example counts'!I6:I10)=0),"",'Example counts'!I7/SUM('Example counts'!I6:I10))</f>
        <v>0.34157832744</v>
      </c>
      <c r="J11" s="20">
        <f>IF(OR('Example counts'!J7="",SUM('Example counts'!J6:J10)=0),"",'Example counts'!J7/SUM('Example counts'!J6:J10))</f>
        <v>0.3</v>
      </c>
      <c r="K11" s="20" t="str">
        <f>IF(OR('Example counts'!K7="",SUM('Example counts'!K6:K10)=0),"",'Example counts'!K7/SUM('Example counts'!K6:K10))</f>
        <v/>
      </c>
      <c r="L11" s="20" t="str">
        <f>IF(OR('Example counts'!L7="",SUM('Example counts'!L6:L10)=0),"",'Example counts'!L7/SUM('Example counts'!L6:L10))</f>
        <v/>
      </c>
      <c r="M11" s="20" t="str">
        <f>IF(OR('Example counts'!M7="",SUM('Example counts'!M6:M10)=0),"",'Example counts'!M7/SUM('Example counts'!M6:M10))</f>
        <v/>
      </c>
    </row>
    <row r="12" spans="1:13" x14ac:dyDescent="0.25">
      <c r="A12" s="18" t="str">
        <f>IF('Example setup'!B7="","",'Example setup'!B7)</f>
        <v>Pine &amp; Co</v>
      </c>
      <c r="B12" s="20" t="str">
        <f>IF(OR('Example counts'!B8="",SUM('Example counts'!B6:B10)=0),"",'Example counts'!B8/SUM('Example counts'!B6:B10))</f>
        <v/>
      </c>
      <c r="C12" s="20" t="str">
        <f>IF(OR('Example counts'!C8="",SUM('Example counts'!C6:C10)=0),"",'Example counts'!C8/SUM('Example counts'!C6:C10))</f>
        <v/>
      </c>
      <c r="D12" s="20" t="str">
        <f>IF(OR('Example counts'!D8="",SUM('Example counts'!D6:D10)=0),"",'Example counts'!D8/SUM('Example counts'!D6:D10))</f>
        <v/>
      </c>
      <c r="E12" s="20" t="str">
        <f>IF(OR('Example counts'!E8="",SUM('Example counts'!E6:E10)=0),"",'Example counts'!E8/SUM('Example counts'!E6:E10))</f>
        <v/>
      </c>
      <c r="F12" s="20" t="str">
        <f>IF(OR('Example counts'!F8="",SUM('Example counts'!F6:F10)=0),"",'Example counts'!F8/SUM('Example counts'!F6:F10))</f>
        <v/>
      </c>
      <c r="G12" s="20" t="str">
        <f>IF(OR('Example counts'!G8="",SUM('Example counts'!G6:G10)=0),"",'Example counts'!G8/SUM('Example counts'!G6:G10))</f>
        <v/>
      </c>
      <c r="H12" s="20">
        <f>IF(OR('Example counts'!H8="",SUM('Example counts'!H6:H10)=0),"",'Example counts'!H8/SUM('Example counts'!H6:H10))</f>
        <v>0.20359281437</v>
      </c>
      <c r="I12" s="20">
        <f>IF(OR('Example counts'!I8="",SUM('Example counts'!I6:I10)=0),"",'Example counts'!I8/SUM('Example counts'!I6:I10))</f>
        <v>0.20612485277</v>
      </c>
      <c r="J12" s="20">
        <f>IF(OR('Example counts'!J8="",SUM('Example counts'!J6:J10)=0),"",'Example counts'!J8/SUM('Example counts'!J6:J10))</f>
        <v>0.18</v>
      </c>
      <c r="K12" s="20" t="str">
        <f>IF(OR('Example counts'!K8="",SUM('Example counts'!K6:K10)=0),"",'Example counts'!K8/SUM('Example counts'!K6:K10))</f>
        <v/>
      </c>
      <c r="L12" s="20" t="str">
        <f>IF(OR('Example counts'!L8="",SUM('Example counts'!L6:L10)=0),"",'Example counts'!L8/SUM('Example counts'!L6:L10))</f>
        <v/>
      </c>
      <c r="M12" s="20" t="str">
        <f>IF(OR('Example counts'!M8="",SUM('Example counts'!M6:M10)=0),"",'Example counts'!M8/SUM('Example counts'!M6:M10))</f>
        <v/>
      </c>
    </row>
    <row r="13" spans="1:13" x14ac:dyDescent="0.25">
      <c r="A13" s="18" t="str">
        <f>IF('Example setup'!B8="","",'Example setup'!B8)</f>
        <v>Halcyon</v>
      </c>
      <c r="B13" s="20" t="str">
        <f>IF(OR('Example counts'!B9="",SUM('Example counts'!B6:B10)=0),"",'Example counts'!B9/SUM('Example counts'!B6:B10))</f>
        <v/>
      </c>
      <c r="C13" s="20" t="str">
        <f>IF(OR('Example counts'!C9="",SUM('Example counts'!C6:C10)=0),"",'Example counts'!C9/SUM('Example counts'!C6:C10))</f>
        <v/>
      </c>
      <c r="D13" s="20" t="str">
        <f>IF(OR('Example counts'!D9="",SUM('Example counts'!D6:D10)=0),"",'Example counts'!D9/SUM('Example counts'!D6:D10))</f>
        <v/>
      </c>
      <c r="E13" s="20" t="str">
        <f>IF(OR('Example counts'!E9="",SUM('Example counts'!E6:E10)=0),"",'Example counts'!E9/SUM('Example counts'!E6:E10))</f>
        <v/>
      </c>
      <c r="F13" s="20" t="str">
        <f>IF(OR('Example counts'!F9="",SUM('Example counts'!F6:F10)=0),"",'Example counts'!F9/SUM('Example counts'!F6:F10))</f>
        <v/>
      </c>
      <c r="G13" s="20" t="str">
        <f>IF(OR('Example counts'!G9="",SUM('Example counts'!G6:G10)=0),"",'Example counts'!G9/SUM('Example counts'!G6:G10))</f>
        <v/>
      </c>
      <c r="H13" s="20">
        <f>IF(OR('Example counts'!H9="",SUM('Example counts'!H6:H10)=0),"",'Example counts'!H9/SUM('Example counts'!H6:H10))</f>
        <v>0.31137724551</v>
      </c>
      <c r="I13" s="20">
        <f>IF(OR('Example counts'!I9="",SUM('Example counts'!I6:I10)=0),"",'Example counts'!I9/SUM('Example counts'!I6:I10))</f>
        <v>0.32979976443</v>
      </c>
      <c r="J13" s="20">
        <f>IF(OR('Example counts'!J9="",SUM('Example counts'!J6:J10)=0),"",'Example counts'!J9/SUM('Example counts'!J6:J10))</f>
        <v>0.4</v>
      </c>
      <c r="K13" s="20" t="str">
        <f>IF(OR('Example counts'!K9="",SUM('Example counts'!K6:K10)=0),"",'Example counts'!K9/SUM('Example counts'!K6:K10))</f>
        <v/>
      </c>
      <c r="L13" s="20" t="str">
        <f>IF(OR('Example counts'!L9="",SUM('Example counts'!L6:L10)=0),"",'Example counts'!L9/SUM('Example counts'!L6:L10))</f>
        <v/>
      </c>
      <c r="M13" s="20" t="str">
        <f>IF(OR('Example counts'!M9="",SUM('Example counts'!M6:M10)=0),"",'Example counts'!M9/SUM('Example counts'!M6:M10))</f>
        <v/>
      </c>
    </row>
    <row r="14" spans="1:13" x14ac:dyDescent="0.25">
      <c r="A14" s="18" t="str">
        <f>IF('Example setup'!B9="","",'Example setup'!B9)</f>
        <v/>
      </c>
      <c r="B14" s="20" t="str">
        <f>IF(OR('Example counts'!B10="",SUM('Example counts'!B6:B10)=0),"",'Example counts'!B10/SUM('Example counts'!B6:B10))</f>
        <v/>
      </c>
      <c r="C14" s="20" t="str">
        <f>IF(OR('Example counts'!C10="",SUM('Example counts'!C6:C10)=0),"",'Example counts'!C10/SUM('Example counts'!C6:C10))</f>
        <v/>
      </c>
      <c r="D14" s="20" t="str">
        <f>IF(OR('Example counts'!D10="",SUM('Example counts'!D6:D10)=0),"",'Example counts'!D10/SUM('Example counts'!D6:D10))</f>
        <v/>
      </c>
      <c r="E14" s="20" t="str">
        <f>IF(OR('Example counts'!E10="",SUM('Example counts'!E6:E10)=0),"",'Example counts'!E10/SUM('Example counts'!E6:E10))</f>
        <v/>
      </c>
      <c r="F14" s="20" t="str">
        <f>IF(OR('Example counts'!F10="",SUM('Example counts'!F6:F10)=0),"",'Example counts'!F10/SUM('Example counts'!F6:F10))</f>
        <v/>
      </c>
      <c r="G14" s="20" t="str">
        <f>IF(OR('Example counts'!G10="",SUM('Example counts'!G6:G10)=0),"",'Example counts'!G10/SUM('Example counts'!G6:G10))</f>
        <v/>
      </c>
      <c r="H14" s="20" t="str">
        <f>IF(OR('Example counts'!H10="",SUM('Example counts'!H6:H10)=0),"",'Example counts'!H10/SUM('Example counts'!H6:H10))</f>
        <v/>
      </c>
      <c r="I14" s="20" t="str">
        <f>IF(OR('Example counts'!I10="",SUM('Example counts'!I6:I10)=0),"",'Example counts'!I10/SUM('Example counts'!I6:I10))</f>
        <v/>
      </c>
      <c r="J14" s="20" t="str">
        <f>IF(OR('Example counts'!J10="",SUM('Example counts'!J6:J10)=0),"",'Example counts'!J10/SUM('Example counts'!J6:J10))</f>
        <v/>
      </c>
      <c r="K14" s="20" t="str">
        <f>IF(OR('Example counts'!K10="",SUM('Example counts'!K6:K10)=0),"",'Example counts'!K10/SUM('Example counts'!K6:K10))</f>
        <v/>
      </c>
      <c r="L14" s="20" t="str">
        <f>IF(OR('Example counts'!L10="",SUM('Example counts'!L6:L10)=0),"",'Example counts'!L10/SUM('Example counts'!L6:L10))</f>
        <v/>
      </c>
      <c r="M14" s="20" t="str">
        <f>IF(OR('Example counts'!M10="",SUM('Example counts'!M6:M10)=0),"",'Example counts'!M10/SUM('Example counts'!M6:M10))</f>
        <v/>
      </c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s="22" customFormat="1" x14ac:dyDescent="0.25">
      <c r="A16" s="23" t="s">
        <v>56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s="8" customFormat="1" x14ac:dyDescent="0.25">
      <c r="A17" s="9" t="s">
        <v>16</v>
      </c>
      <c r="B17" s="9" t="s">
        <v>30</v>
      </c>
      <c r="C17" s="9" t="s">
        <v>31</v>
      </c>
      <c r="D17" s="9" t="s">
        <v>32</v>
      </c>
      <c r="E17" s="9" t="s">
        <v>33</v>
      </c>
      <c r="F17" s="9" t="s">
        <v>34</v>
      </c>
      <c r="G17" s="9" t="s">
        <v>35</v>
      </c>
      <c r="H17" s="9" t="s">
        <v>36</v>
      </c>
      <c r="I17" s="9" t="s">
        <v>37</v>
      </c>
      <c r="J17" s="9" t="s">
        <v>38</v>
      </c>
      <c r="K17" s="9" t="s">
        <v>39</v>
      </c>
      <c r="L17" s="9" t="s">
        <v>40</v>
      </c>
      <c r="M17" s="9" t="s">
        <v>41</v>
      </c>
    </row>
    <row r="18" spans="1:13" x14ac:dyDescent="0.25">
      <c r="A18" s="18" t="str">
        <f>IF('Example setup'!B5="","",'Example setup'!B5)</f>
        <v>Ember Roasters</v>
      </c>
      <c r="B18" s="20" t="str">
        <f>IF(OR('Example counts'!B14="",SUM('Example counts'!B14:B18)=0),"",'Example counts'!B14/SUM('Example counts'!B14:B18))</f>
        <v/>
      </c>
      <c r="C18" s="20" t="str">
        <f>IF(OR('Example counts'!C14="",SUM('Example counts'!C14:C18)=0),"",'Example counts'!C14/SUM('Example counts'!C14:C18))</f>
        <v/>
      </c>
      <c r="D18" s="20" t="str">
        <f>IF(OR('Example counts'!D14="",SUM('Example counts'!D14:D18)=0),"",'Example counts'!D14/SUM('Example counts'!D14:D18))</f>
        <v/>
      </c>
      <c r="E18" s="20" t="str">
        <f>IF(OR('Example counts'!E14="",SUM('Example counts'!E14:E18)=0),"",'Example counts'!E14/SUM('Example counts'!E14:E18))</f>
        <v/>
      </c>
      <c r="F18" s="20" t="str">
        <f>IF(OR('Example counts'!F14="",SUM('Example counts'!F14:F18)=0),"",'Example counts'!F14/SUM('Example counts'!F14:F18))</f>
        <v/>
      </c>
      <c r="G18" s="20" t="str">
        <f>IF(OR('Example counts'!G14="",SUM('Example counts'!G14:G18)=0),"",'Example counts'!G14/SUM('Example counts'!G14:G18))</f>
        <v/>
      </c>
      <c r="H18" s="20">
        <f>IF(OR('Example counts'!H14="",SUM('Example counts'!H14:H18)=0),"",'Example counts'!H14/SUM('Example counts'!H14:H18))</f>
        <v>0.17528735632</v>
      </c>
      <c r="I18" s="20">
        <f>IF(OR('Example counts'!I14="",SUM('Example counts'!I14:I18)=0),"",'Example counts'!I14/SUM('Example counts'!I14:I18))</f>
        <v>0.20385674931</v>
      </c>
      <c r="J18" s="20">
        <f>IF(OR('Example counts'!J14="",SUM('Example counts'!J14:J18)=0),"",'Example counts'!J14/SUM('Example counts'!J14:J18))</f>
        <v>0.225</v>
      </c>
      <c r="K18" s="20" t="str">
        <f>IF(OR('Example counts'!K14="",SUM('Example counts'!K14:K18)=0),"",'Example counts'!K14/SUM('Example counts'!K14:K18))</f>
        <v/>
      </c>
      <c r="L18" s="20" t="str">
        <f>IF(OR('Example counts'!L14="",SUM('Example counts'!L14:L18)=0),"",'Example counts'!L14/SUM('Example counts'!L14:L18))</f>
        <v/>
      </c>
      <c r="M18" s="20" t="str">
        <f>IF(OR('Example counts'!M14="",SUM('Example counts'!M14:M18)=0),"",'Example counts'!M14/SUM('Example counts'!M14:M18))</f>
        <v/>
      </c>
    </row>
    <row r="19" spans="1:13" x14ac:dyDescent="0.25">
      <c r="A19" s="18" t="str">
        <f>IF('Example setup'!B6="","",'Example setup'!B6)</f>
        <v>Northline Coffee</v>
      </c>
      <c r="B19" s="20" t="str">
        <f>IF(OR('Example counts'!B15="",SUM('Example counts'!B14:B18)=0),"",'Example counts'!B15/SUM('Example counts'!B14:B18))</f>
        <v/>
      </c>
      <c r="C19" s="20" t="str">
        <f>IF(OR('Example counts'!C15="",SUM('Example counts'!C14:C18)=0),"",'Example counts'!C15/SUM('Example counts'!C14:C18))</f>
        <v/>
      </c>
      <c r="D19" s="20" t="str">
        <f>IF(OR('Example counts'!D15="",SUM('Example counts'!D14:D18)=0),"",'Example counts'!D15/SUM('Example counts'!D14:D18))</f>
        <v/>
      </c>
      <c r="E19" s="20" t="str">
        <f>IF(OR('Example counts'!E15="",SUM('Example counts'!E14:E18)=0),"",'Example counts'!E15/SUM('Example counts'!E14:E18))</f>
        <v/>
      </c>
      <c r="F19" s="20" t="str">
        <f>IF(OR('Example counts'!F15="",SUM('Example counts'!F14:F18)=0),"",'Example counts'!F15/SUM('Example counts'!F14:F18))</f>
        <v/>
      </c>
      <c r="G19" s="20" t="str">
        <f>IF(OR('Example counts'!G15="",SUM('Example counts'!G14:G18)=0),"",'Example counts'!G15/SUM('Example counts'!G14:G18))</f>
        <v/>
      </c>
      <c r="H19" s="20">
        <f>IF(OR('Example counts'!H15="",SUM('Example counts'!H14:H18)=0),"",'Example counts'!H15/SUM('Example counts'!H14:H18))</f>
        <v>0.3591954023</v>
      </c>
      <c r="I19" s="20">
        <f>IF(OR('Example counts'!I15="",SUM('Example counts'!I14:I18)=0),"",'Example counts'!I15/SUM('Example counts'!I14:I18))</f>
        <v>0.32506887052</v>
      </c>
      <c r="J19" s="20">
        <f>IF(OR('Example counts'!J15="",SUM('Example counts'!J14:J18)=0),"",'Example counts'!J15/SUM('Example counts'!J14:J18))</f>
        <v>0.3</v>
      </c>
      <c r="K19" s="20" t="str">
        <f>IF(OR('Example counts'!K15="",SUM('Example counts'!K14:K18)=0),"",'Example counts'!K15/SUM('Example counts'!K14:K18))</f>
        <v/>
      </c>
      <c r="L19" s="20" t="str">
        <f>IF(OR('Example counts'!L15="",SUM('Example counts'!L14:L18)=0),"",'Example counts'!L15/SUM('Example counts'!L14:L18))</f>
        <v/>
      </c>
      <c r="M19" s="20" t="str">
        <f>IF(OR('Example counts'!M15="",SUM('Example counts'!M14:M18)=0),"",'Example counts'!M15/SUM('Example counts'!M14:M18))</f>
        <v/>
      </c>
    </row>
    <row r="20" spans="1:13" x14ac:dyDescent="0.25">
      <c r="A20" s="18" t="str">
        <f>IF('Example setup'!B7="","",'Example setup'!B7)</f>
        <v>Pine &amp; Co</v>
      </c>
      <c r="B20" s="20" t="str">
        <f>IF(OR('Example counts'!B16="",SUM('Example counts'!B14:B18)=0),"",'Example counts'!B16/SUM('Example counts'!B14:B18))</f>
        <v/>
      </c>
      <c r="C20" s="20" t="str">
        <f>IF(OR('Example counts'!C16="",SUM('Example counts'!C14:C18)=0),"",'Example counts'!C16/SUM('Example counts'!C14:C18))</f>
        <v/>
      </c>
      <c r="D20" s="20" t="str">
        <f>IF(OR('Example counts'!D16="",SUM('Example counts'!D14:D18)=0),"",'Example counts'!D16/SUM('Example counts'!D14:D18))</f>
        <v/>
      </c>
      <c r="E20" s="20" t="str">
        <f>IF(OR('Example counts'!E16="",SUM('Example counts'!E14:E18)=0),"",'Example counts'!E16/SUM('Example counts'!E14:E18))</f>
        <v/>
      </c>
      <c r="F20" s="20" t="str">
        <f>IF(OR('Example counts'!F16="",SUM('Example counts'!F14:F18)=0),"",'Example counts'!F16/SUM('Example counts'!F14:F18))</f>
        <v/>
      </c>
      <c r="G20" s="20" t="str">
        <f>IF(OR('Example counts'!G16="",SUM('Example counts'!G14:G18)=0),"",'Example counts'!G16/SUM('Example counts'!G14:G18))</f>
        <v/>
      </c>
      <c r="H20" s="20">
        <f>IF(OR('Example counts'!H16="",SUM('Example counts'!H14:H18)=0),"",'Example counts'!H16/SUM('Example counts'!H14:H18))</f>
        <v>0.16666666667</v>
      </c>
      <c r="I20" s="20">
        <f>IF(OR('Example counts'!I16="",SUM('Example counts'!I14:I18)=0),"",'Example counts'!I16/SUM('Example counts'!I14:I18))</f>
        <v>0.17079889807</v>
      </c>
      <c r="J20" s="20">
        <f>IF(OR('Example counts'!J16="",SUM('Example counts'!J14:J18)=0),"",'Example counts'!J16/SUM('Example counts'!J14:J18))</f>
        <v>0.15</v>
      </c>
      <c r="K20" s="20" t="str">
        <f>IF(OR('Example counts'!K16="",SUM('Example counts'!K14:K18)=0),"",'Example counts'!K16/SUM('Example counts'!K14:K18))</f>
        <v/>
      </c>
      <c r="L20" s="20" t="str">
        <f>IF(OR('Example counts'!L16="",SUM('Example counts'!L14:L18)=0),"",'Example counts'!L16/SUM('Example counts'!L14:L18))</f>
        <v/>
      </c>
      <c r="M20" s="20" t="str">
        <f>IF(OR('Example counts'!M16="",SUM('Example counts'!M14:M18)=0),"",'Example counts'!M16/SUM('Example counts'!M14:M18))</f>
        <v/>
      </c>
    </row>
    <row r="21" spans="1:13" x14ac:dyDescent="0.25">
      <c r="A21" s="18" t="str">
        <f>IF('Example setup'!B8="","",'Example setup'!B8)</f>
        <v>Halcyon</v>
      </c>
      <c r="B21" s="20" t="str">
        <f>IF(OR('Example counts'!B17="",SUM('Example counts'!B14:B18)=0),"",'Example counts'!B17/SUM('Example counts'!B14:B18))</f>
        <v/>
      </c>
      <c r="C21" s="20" t="str">
        <f>IF(OR('Example counts'!C17="",SUM('Example counts'!C14:C18)=0),"",'Example counts'!C17/SUM('Example counts'!C14:C18))</f>
        <v/>
      </c>
      <c r="D21" s="20" t="str">
        <f>IF(OR('Example counts'!D17="",SUM('Example counts'!D14:D18)=0),"",'Example counts'!D17/SUM('Example counts'!D14:D18))</f>
        <v/>
      </c>
      <c r="E21" s="20" t="str">
        <f>IF(OR('Example counts'!E17="",SUM('Example counts'!E14:E18)=0),"",'Example counts'!E17/SUM('Example counts'!E14:E18))</f>
        <v/>
      </c>
      <c r="F21" s="20" t="str">
        <f>IF(OR('Example counts'!F17="",SUM('Example counts'!F14:F18)=0),"",'Example counts'!F17/SUM('Example counts'!F14:F18))</f>
        <v/>
      </c>
      <c r="G21" s="20" t="str">
        <f>IF(OR('Example counts'!G17="",SUM('Example counts'!G14:G18)=0),"",'Example counts'!G17/SUM('Example counts'!G14:G18))</f>
        <v/>
      </c>
      <c r="H21" s="20">
        <f>IF(OR('Example counts'!H17="",SUM('Example counts'!H14:H18)=0),"",'Example counts'!H17/SUM('Example counts'!H14:H18))</f>
        <v>0.29885057471</v>
      </c>
      <c r="I21" s="20">
        <f>IF(OR('Example counts'!I17="",SUM('Example counts'!I14:I18)=0),"",'Example counts'!I17/SUM('Example counts'!I14:I18))</f>
        <v>0.30027548209</v>
      </c>
      <c r="J21" s="20">
        <f>IF(OR('Example counts'!J17="",SUM('Example counts'!J14:J18)=0),"",'Example counts'!J17/SUM('Example counts'!J14:J18))</f>
        <v>0.325</v>
      </c>
      <c r="K21" s="20" t="str">
        <f>IF(OR('Example counts'!K17="",SUM('Example counts'!K14:K18)=0),"",'Example counts'!K17/SUM('Example counts'!K14:K18))</f>
        <v/>
      </c>
      <c r="L21" s="20" t="str">
        <f>IF(OR('Example counts'!L17="",SUM('Example counts'!L14:L18)=0),"",'Example counts'!L17/SUM('Example counts'!L14:L18))</f>
        <v/>
      </c>
      <c r="M21" s="20" t="str">
        <f>IF(OR('Example counts'!M17="",SUM('Example counts'!M14:M18)=0),"",'Example counts'!M17/SUM('Example counts'!M14:M18))</f>
        <v/>
      </c>
    </row>
    <row r="22" spans="1:13" x14ac:dyDescent="0.25">
      <c r="A22" s="18" t="str">
        <f>IF('Example setup'!B9="","",'Example setup'!B9)</f>
        <v/>
      </c>
      <c r="B22" s="20" t="str">
        <f>IF(OR('Example counts'!B18="",SUM('Example counts'!B14:B18)=0),"",'Example counts'!B18/SUM('Example counts'!B14:B18))</f>
        <v/>
      </c>
      <c r="C22" s="20" t="str">
        <f>IF(OR('Example counts'!C18="",SUM('Example counts'!C14:C18)=0),"",'Example counts'!C18/SUM('Example counts'!C14:C18))</f>
        <v/>
      </c>
      <c r="D22" s="20" t="str">
        <f>IF(OR('Example counts'!D18="",SUM('Example counts'!D14:D18)=0),"",'Example counts'!D18/SUM('Example counts'!D14:D18))</f>
        <v/>
      </c>
      <c r="E22" s="20" t="str">
        <f>IF(OR('Example counts'!E18="",SUM('Example counts'!E14:E18)=0),"",'Example counts'!E18/SUM('Example counts'!E14:E18))</f>
        <v/>
      </c>
      <c r="F22" s="20" t="str">
        <f>IF(OR('Example counts'!F18="",SUM('Example counts'!F14:F18)=0),"",'Example counts'!F18/SUM('Example counts'!F14:F18))</f>
        <v/>
      </c>
      <c r="G22" s="20" t="str">
        <f>IF(OR('Example counts'!G18="",SUM('Example counts'!G14:G18)=0),"",'Example counts'!G18/SUM('Example counts'!G14:G18))</f>
        <v/>
      </c>
      <c r="H22" s="20" t="str">
        <f>IF(OR('Example counts'!H18="",SUM('Example counts'!H14:H18)=0),"",'Example counts'!H18/SUM('Example counts'!H14:H18))</f>
        <v/>
      </c>
      <c r="I22" s="20" t="str">
        <f>IF(OR('Example counts'!I18="",SUM('Example counts'!I14:I18)=0),"",'Example counts'!I18/SUM('Example counts'!I14:I18))</f>
        <v/>
      </c>
      <c r="J22" s="20" t="str">
        <f>IF(OR('Example counts'!J18="",SUM('Example counts'!J14:J18)=0),"",'Example counts'!J18/SUM('Example counts'!J14:J18))</f>
        <v/>
      </c>
      <c r="K22" s="20" t="str">
        <f>IF(OR('Example counts'!K18="",SUM('Example counts'!K14:K18)=0),"",'Example counts'!K18/SUM('Example counts'!K14:K18))</f>
        <v/>
      </c>
      <c r="L22" s="20" t="str">
        <f>IF(OR('Example counts'!L18="",SUM('Example counts'!L14:L18)=0),"",'Example counts'!L18/SUM('Example counts'!L14:L18))</f>
        <v/>
      </c>
      <c r="M22" s="20" t="str">
        <f>IF(OR('Example counts'!M18="",SUM('Example counts'!M14:M18)=0),"",'Example counts'!M18/SUM('Example counts'!M14:M18))</f>
        <v/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s="22" customFormat="1" x14ac:dyDescent="0.25">
      <c r="A24" s="23" t="s">
        <v>57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s="8" customFormat="1" x14ac:dyDescent="0.25">
      <c r="A25" s="9" t="s">
        <v>16</v>
      </c>
      <c r="B25" s="9" t="s">
        <v>30</v>
      </c>
      <c r="C25" s="9" t="s">
        <v>31</v>
      </c>
      <c r="D25" s="9" t="s">
        <v>32</v>
      </c>
      <c r="E25" s="9" t="s">
        <v>33</v>
      </c>
      <c r="F25" s="9" t="s">
        <v>34</v>
      </c>
      <c r="G25" s="9" t="s">
        <v>35</v>
      </c>
      <c r="H25" s="9" t="s">
        <v>36</v>
      </c>
      <c r="I25" s="9" t="s">
        <v>37</v>
      </c>
      <c r="J25" s="9" t="s">
        <v>38</v>
      </c>
      <c r="K25" s="9" t="s">
        <v>39</v>
      </c>
      <c r="L25" s="9" t="s">
        <v>40</v>
      </c>
      <c r="M25" s="9" t="s">
        <v>41</v>
      </c>
    </row>
    <row r="26" spans="1:13" x14ac:dyDescent="0.25">
      <c r="A26" s="18" t="str">
        <f>IF('Example setup'!B5="","",'Example setup'!B5)</f>
        <v>Ember Roasters</v>
      </c>
      <c r="B26" s="20" t="str">
        <f>IF(OR('Example counts'!B22="",SUM('Example counts'!B22:B26)=0),"",'Example counts'!B22/SUM('Example counts'!B22:B26))</f>
        <v/>
      </c>
      <c r="C26" s="20" t="str">
        <f>IF(OR('Example counts'!C22="",SUM('Example counts'!C22:C26)=0),"",'Example counts'!C22/SUM('Example counts'!C22:C26))</f>
        <v/>
      </c>
      <c r="D26" s="20" t="str">
        <f>IF(OR('Example counts'!D22="",SUM('Example counts'!D22:D26)=0),"",'Example counts'!D22/SUM('Example counts'!D22:D26))</f>
        <v/>
      </c>
      <c r="E26" s="20" t="str">
        <f>IF(OR('Example counts'!E22="",SUM('Example counts'!E22:E26)=0),"",'Example counts'!E22/SUM('Example counts'!E22:E26))</f>
        <v/>
      </c>
      <c r="F26" s="20" t="str">
        <f>IF(OR('Example counts'!F22="",SUM('Example counts'!F22:F26)=0),"",'Example counts'!F22/SUM('Example counts'!F22:F26))</f>
        <v/>
      </c>
      <c r="G26" s="20" t="str">
        <f>IF(OR('Example counts'!G22="",SUM('Example counts'!G22:G26)=0),"",'Example counts'!G22/SUM('Example counts'!G22:G26))</f>
        <v/>
      </c>
      <c r="H26" s="20">
        <f>IF(OR('Example counts'!H22="",SUM('Example counts'!H22:H26)=0),"",'Example counts'!H22/SUM('Example counts'!H22:H26))</f>
        <v>0.069970845481</v>
      </c>
      <c r="I26" s="20">
        <f>IF(OR('Example counts'!I22="",SUM('Example counts'!I22:I26)=0),"",'Example counts'!I22/SUM('Example counts'!I22:I26))</f>
        <v>0.074498567335</v>
      </c>
      <c r="J26" s="20">
        <f>IF(OR('Example counts'!J22="",SUM('Example counts'!J22:J26)=0),"",'Example counts'!J22/SUM('Example counts'!J22:J26))</f>
        <v>0.075</v>
      </c>
      <c r="K26" s="20" t="str">
        <f>IF(OR('Example counts'!K22="",SUM('Example counts'!K22:K26)=0),"",'Example counts'!K22/SUM('Example counts'!K22:K26))</f>
        <v/>
      </c>
      <c r="L26" s="20" t="str">
        <f>IF(OR('Example counts'!L22="",SUM('Example counts'!L22:L26)=0),"",'Example counts'!L22/SUM('Example counts'!L22:L26))</f>
        <v/>
      </c>
      <c r="M26" s="20" t="str">
        <f>IF(OR('Example counts'!M22="",SUM('Example counts'!M22:M26)=0),"",'Example counts'!M22/SUM('Example counts'!M22:M26))</f>
        <v/>
      </c>
    </row>
    <row r="27" spans="1:13" x14ac:dyDescent="0.25">
      <c r="A27" s="18" t="str">
        <f>IF('Example setup'!B6="","",'Example setup'!B6)</f>
        <v>Northline Coffee</v>
      </c>
      <c r="B27" s="20" t="str">
        <f>IF(OR('Example counts'!B23="",SUM('Example counts'!B22:B26)=0),"",'Example counts'!B23/SUM('Example counts'!B22:B26))</f>
        <v/>
      </c>
      <c r="C27" s="20" t="str">
        <f>IF(OR('Example counts'!C23="",SUM('Example counts'!C22:C26)=0),"",'Example counts'!C23/SUM('Example counts'!C22:C26))</f>
        <v/>
      </c>
      <c r="D27" s="20" t="str">
        <f>IF(OR('Example counts'!D23="",SUM('Example counts'!D22:D26)=0),"",'Example counts'!D23/SUM('Example counts'!D22:D26))</f>
        <v/>
      </c>
      <c r="E27" s="20" t="str">
        <f>IF(OR('Example counts'!E23="",SUM('Example counts'!E22:E26)=0),"",'Example counts'!E23/SUM('Example counts'!E22:E26))</f>
        <v/>
      </c>
      <c r="F27" s="20" t="str">
        <f>IF(OR('Example counts'!F23="",SUM('Example counts'!F22:F26)=0),"",'Example counts'!F23/SUM('Example counts'!F22:F26))</f>
        <v/>
      </c>
      <c r="G27" s="20" t="str">
        <f>IF(OR('Example counts'!G23="",SUM('Example counts'!G22:G26)=0),"",'Example counts'!G23/SUM('Example counts'!G22:G26))</f>
        <v/>
      </c>
      <c r="H27" s="20">
        <f>IF(OR('Example counts'!H23="",SUM('Example counts'!H22:H26)=0),"",'Example counts'!H23/SUM('Example counts'!H22:H26))</f>
        <v>0.36443148688</v>
      </c>
      <c r="I27" s="20">
        <f>IF(OR('Example counts'!I23="",SUM('Example counts'!I22:I26)=0),"",'Example counts'!I23/SUM('Example counts'!I22:I26))</f>
        <v>0.33667621777</v>
      </c>
      <c r="J27" s="20">
        <f>IF(OR('Example counts'!J23="",SUM('Example counts'!J22:J26)=0),"",'Example counts'!J23/SUM('Example counts'!J22:J26))</f>
        <v>0.3</v>
      </c>
      <c r="K27" s="20" t="str">
        <f>IF(OR('Example counts'!K23="",SUM('Example counts'!K22:K26)=0),"",'Example counts'!K23/SUM('Example counts'!K22:K26))</f>
        <v/>
      </c>
      <c r="L27" s="20" t="str">
        <f>IF(OR('Example counts'!L23="",SUM('Example counts'!L22:L26)=0),"",'Example counts'!L23/SUM('Example counts'!L22:L26))</f>
        <v/>
      </c>
      <c r="M27" s="20" t="str">
        <f>IF(OR('Example counts'!M23="",SUM('Example counts'!M22:M26)=0),"",'Example counts'!M23/SUM('Example counts'!M22:M26))</f>
        <v/>
      </c>
    </row>
    <row r="28" spans="1:13" x14ac:dyDescent="0.25">
      <c r="A28" s="18" t="str">
        <f>IF('Example setup'!B7="","",'Example setup'!B7)</f>
        <v>Pine &amp; Co</v>
      </c>
      <c r="B28" s="20" t="str">
        <f>IF(OR('Example counts'!B24="",SUM('Example counts'!B22:B26)=0),"",'Example counts'!B24/SUM('Example counts'!B22:B26))</f>
        <v/>
      </c>
      <c r="C28" s="20" t="str">
        <f>IF(OR('Example counts'!C24="",SUM('Example counts'!C22:C26)=0),"",'Example counts'!C24/SUM('Example counts'!C22:C26))</f>
        <v/>
      </c>
      <c r="D28" s="20" t="str">
        <f>IF(OR('Example counts'!D24="",SUM('Example counts'!D22:D26)=0),"",'Example counts'!D24/SUM('Example counts'!D22:D26))</f>
        <v/>
      </c>
      <c r="E28" s="20" t="str">
        <f>IF(OR('Example counts'!E24="",SUM('Example counts'!E22:E26)=0),"",'Example counts'!E24/SUM('Example counts'!E22:E26))</f>
        <v/>
      </c>
      <c r="F28" s="20" t="str">
        <f>IF(OR('Example counts'!F24="",SUM('Example counts'!F22:F26)=0),"",'Example counts'!F24/SUM('Example counts'!F22:F26))</f>
        <v/>
      </c>
      <c r="G28" s="20" t="str">
        <f>IF(OR('Example counts'!G24="",SUM('Example counts'!G22:G26)=0),"",'Example counts'!G24/SUM('Example counts'!G22:G26))</f>
        <v/>
      </c>
      <c r="H28" s="20">
        <f>IF(OR('Example counts'!H24="",SUM('Example counts'!H22:H26)=0),"",'Example counts'!H24/SUM('Example counts'!H22:H26))</f>
        <v>0.12827988338</v>
      </c>
      <c r="I28" s="20">
        <f>IF(OR('Example counts'!I24="",SUM('Example counts'!I22:I26)=0),"",'Example counts'!I24/SUM('Example counts'!I22:I26))</f>
        <v>0.13037249284</v>
      </c>
      <c r="J28" s="20">
        <f>IF(OR('Example counts'!J24="",SUM('Example counts'!J22:J26)=0),"",'Example counts'!J24/SUM('Example counts'!J22:J26))</f>
        <v>0.1125</v>
      </c>
      <c r="K28" s="20" t="str">
        <f>IF(OR('Example counts'!K24="",SUM('Example counts'!K22:K26)=0),"",'Example counts'!K24/SUM('Example counts'!K22:K26))</f>
        <v/>
      </c>
      <c r="L28" s="20" t="str">
        <f>IF(OR('Example counts'!L24="",SUM('Example counts'!L22:L26)=0),"",'Example counts'!L24/SUM('Example counts'!L22:L26))</f>
        <v/>
      </c>
      <c r="M28" s="20" t="str">
        <f>IF(OR('Example counts'!M24="",SUM('Example counts'!M22:M26)=0),"",'Example counts'!M24/SUM('Example counts'!M22:M26))</f>
        <v/>
      </c>
    </row>
    <row r="29" spans="1:13" x14ac:dyDescent="0.25">
      <c r="A29" s="18" t="str">
        <f>IF('Example setup'!B8="","",'Example setup'!B8)</f>
        <v>Halcyon</v>
      </c>
      <c r="B29" s="20" t="str">
        <f>IF(OR('Example counts'!B25="",SUM('Example counts'!B22:B26)=0),"",'Example counts'!B25/SUM('Example counts'!B22:B26))</f>
        <v/>
      </c>
      <c r="C29" s="20" t="str">
        <f>IF(OR('Example counts'!C25="",SUM('Example counts'!C22:C26)=0),"",'Example counts'!C25/SUM('Example counts'!C22:C26))</f>
        <v/>
      </c>
      <c r="D29" s="20" t="str">
        <f>IF(OR('Example counts'!D25="",SUM('Example counts'!D22:D26)=0),"",'Example counts'!D25/SUM('Example counts'!D22:D26))</f>
        <v/>
      </c>
      <c r="E29" s="20" t="str">
        <f>IF(OR('Example counts'!E25="",SUM('Example counts'!E22:E26)=0),"",'Example counts'!E25/SUM('Example counts'!E22:E26))</f>
        <v/>
      </c>
      <c r="F29" s="20" t="str">
        <f>IF(OR('Example counts'!F25="",SUM('Example counts'!F22:F26)=0),"",'Example counts'!F25/SUM('Example counts'!F22:F26))</f>
        <v/>
      </c>
      <c r="G29" s="20" t="str">
        <f>IF(OR('Example counts'!G25="",SUM('Example counts'!G22:G26)=0),"",'Example counts'!G25/SUM('Example counts'!G22:G26))</f>
        <v/>
      </c>
      <c r="H29" s="20">
        <f>IF(OR('Example counts'!H25="",SUM('Example counts'!H22:H26)=0),"",'Example counts'!H25/SUM('Example counts'!H22:H26))</f>
        <v>0.43731778426</v>
      </c>
      <c r="I29" s="20">
        <f>IF(OR('Example counts'!I25="",SUM('Example counts'!I22:I26)=0),"",'Example counts'!I25/SUM('Example counts'!I22:I26))</f>
        <v>0.45845272206</v>
      </c>
      <c r="J29" s="20">
        <f>IF(OR('Example counts'!J25="",SUM('Example counts'!J22:J26)=0),"",'Example counts'!J25/SUM('Example counts'!J22:J26))</f>
        <v>0.5125</v>
      </c>
      <c r="K29" s="20" t="str">
        <f>IF(OR('Example counts'!K25="",SUM('Example counts'!K22:K26)=0),"",'Example counts'!K25/SUM('Example counts'!K22:K26))</f>
        <v/>
      </c>
      <c r="L29" s="20" t="str">
        <f>IF(OR('Example counts'!L25="",SUM('Example counts'!L22:L26)=0),"",'Example counts'!L25/SUM('Example counts'!L22:L26))</f>
        <v/>
      </c>
      <c r="M29" s="20" t="str">
        <f>IF(OR('Example counts'!M25="",SUM('Example counts'!M22:M26)=0),"",'Example counts'!M25/SUM('Example counts'!M22:M26))</f>
        <v/>
      </c>
    </row>
    <row r="30" spans="1:13" x14ac:dyDescent="0.25">
      <c r="A30" s="18" t="str">
        <f>IF('Example setup'!B9="","",'Example setup'!B9)</f>
        <v/>
      </c>
      <c r="B30" s="20" t="str">
        <f>IF(OR('Example counts'!B26="",SUM('Example counts'!B22:B26)=0),"",'Example counts'!B26/SUM('Example counts'!B22:B26))</f>
        <v/>
      </c>
      <c r="C30" s="20" t="str">
        <f>IF(OR('Example counts'!C26="",SUM('Example counts'!C22:C26)=0),"",'Example counts'!C26/SUM('Example counts'!C22:C26))</f>
        <v/>
      </c>
      <c r="D30" s="20" t="str">
        <f>IF(OR('Example counts'!D26="",SUM('Example counts'!D22:D26)=0),"",'Example counts'!D26/SUM('Example counts'!D22:D26))</f>
        <v/>
      </c>
      <c r="E30" s="20" t="str">
        <f>IF(OR('Example counts'!E26="",SUM('Example counts'!E22:E26)=0),"",'Example counts'!E26/SUM('Example counts'!E22:E26))</f>
        <v/>
      </c>
      <c r="F30" s="20" t="str">
        <f>IF(OR('Example counts'!F26="",SUM('Example counts'!F22:F26)=0),"",'Example counts'!F26/SUM('Example counts'!F22:F26))</f>
        <v/>
      </c>
      <c r="G30" s="20" t="str">
        <f>IF(OR('Example counts'!G26="",SUM('Example counts'!G22:G26)=0),"",'Example counts'!G26/SUM('Example counts'!G22:G26))</f>
        <v/>
      </c>
      <c r="H30" s="20" t="str">
        <f>IF(OR('Example counts'!H26="",SUM('Example counts'!H22:H26)=0),"",'Example counts'!H26/SUM('Example counts'!H22:H26))</f>
        <v/>
      </c>
      <c r="I30" s="20" t="str">
        <f>IF(OR('Example counts'!I26="",SUM('Example counts'!I22:I26)=0),"",'Example counts'!I26/SUM('Example counts'!I22:I26))</f>
        <v/>
      </c>
      <c r="J30" s="20" t="str">
        <f>IF(OR('Example counts'!J26="",SUM('Example counts'!J22:J26)=0),"",'Example counts'!J26/SUM('Example counts'!J22:J26))</f>
        <v/>
      </c>
      <c r="K30" s="20" t="str">
        <f>IF(OR('Example counts'!K26="",SUM('Example counts'!K22:K26)=0),"",'Example counts'!K26/SUM('Example counts'!K22:K26))</f>
        <v/>
      </c>
      <c r="L30" s="20" t="str">
        <f>IF(OR('Example counts'!L26="",SUM('Example counts'!L22:L26)=0),"",'Example counts'!L26/SUM('Example counts'!L22:L26))</f>
        <v/>
      </c>
      <c r="M30" s="20" t="str">
        <f>IF(OR('Example counts'!M26="",SUM('Example counts'!M22:M26)=0),"",'Example counts'!M26/SUM('Example counts'!M22:M26))</f>
        <v/>
      </c>
    </row>
    <row r="31" spans="1:1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s="22" customFormat="1" x14ac:dyDescent="0.25">
      <c r="A32" s="23" t="s">
        <v>58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  <row r="33" spans="1:13" s="8" customFormat="1" x14ac:dyDescent="0.25">
      <c r="A33" s="9" t="s">
        <v>16</v>
      </c>
      <c r="B33" s="9" t="s">
        <v>30</v>
      </c>
      <c r="C33" s="9" t="s">
        <v>31</v>
      </c>
      <c r="D33" s="9" t="s">
        <v>32</v>
      </c>
      <c r="E33" s="9" t="s">
        <v>33</v>
      </c>
      <c r="F33" s="9" t="s">
        <v>34</v>
      </c>
      <c r="G33" s="9" t="s">
        <v>35</v>
      </c>
      <c r="H33" s="9" t="s">
        <v>36</v>
      </c>
      <c r="I33" s="9" t="s">
        <v>37</v>
      </c>
      <c r="J33" s="9" t="s">
        <v>38</v>
      </c>
      <c r="K33" s="9" t="s">
        <v>39</v>
      </c>
      <c r="L33" s="9" t="s">
        <v>40</v>
      </c>
      <c r="M33" s="9" t="s">
        <v>41</v>
      </c>
    </row>
    <row r="34" spans="1:13" x14ac:dyDescent="0.25">
      <c r="A34" s="18" t="str">
        <f>IF('Example setup'!B5="","",'Example setup'!B5)</f>
        <v>Ember Roasters</v>
      </c>
      <c r="B34" s="20" t="str">
        <f>IF(OR('Example counts'!B30="",SUM('Example counts'!B30:B34)=0),"",'Example counts'!B30/SUM('Example counts'!B30:B34))</f>
        <v/>
      </c>
      <c r="C34" s="20" t="str">
        <f>IF(OR('Example counts'!C30="",SUM('Example counts'!C30:C34)=0),"",'Example counts'!C30/SUM('Example counts'!C30:C34))</f>
        <v/>
      </c>
      <c r="D34" s="20" t="str">
        <f>IF(OR('Example counts'!D30="",SUM('Example counts'!D30:D34)=0),"",'Example counts'!D30/SUM('Example counts'!D30:D34))</f>
        <v/>
      </c>
      <c r="E34" s="20" t="str">
        <f>IF(OR('Example counts'!E30="",SUM('Example counts'!E30:E34)=0),"",'Example counts'!E30/SUM('Example counts'!E30:E34))</f>
        <v/>
      </c>
      <c r="F34" s="20" t="str">
        <f>IF(OR('Example counts'!F30="",SUM('Example counts'!F30:F34)=0),"",'Example counts'!F30/SUM('Example counts'!F30:F34))</f>
        <v/>
      </c>
      <c r="G34" s="20" t="str">
        <f>IF(OR('Example counts'!G30="",SUM('Example counts'!G30:G34)=0),"",'Example counts'!G30/SUM('Example counts'!G30:G34))</f>
        <v/>
      </c>
      <c r="H34" s="20">
        <f>IF(OR('Example counts'!H30="",SUM('Example counts'!H30:H34)=0),"",'Example counts'!H30/SUM('Example counts'!H30:H34))</f>
        <v>0.14141414141</v>
      </c>
      <c r="I34" s="20">
        <f>IF(OR('Example counts'!I30="",SUM('Example counts'!I30:I34)=0),"",'Example counts'!I30/SUM('Example counts'!I30:I34))</f>
        <v>0.15476190476</v>
      </c>
      <c r="J34" s="20">
        <f>IF(OR('Example counts'!J30="",SUM('Example counts'!J30:J34)=0),"",'Example counts'!J30/SUM('Example counts'!J30:J34))</f>
        <v>0.18</v>
      </c>
      <c r="K34" s="20" t="str">
        <f>IF(OR('Example counts'!K30="",SUM('Example counts'!K30:K34)=0),"",'Example counts'!K30/SUM('Example counts'!K30:K34))</f>
        <v/>
      </c>
      <c r="L34" s="20" t="str">
        <f>IF(OR('Example counts'!L30="",SUM('Example counts'!L30:L34)=0),"",'Example counts'!L30/SUM('Example counts'!L30:L34))</f>
        <v/>
      </c>
      <c r="M34" s="20" t="str">
        <f>IF(OR('Example counts'!M30="",SUM('Example counts'!M30:M34)=0),"",'Example counts'!M30/SUM('Example counts'!M30:M34))</f>
        <v/>
      </c>
    </row>
    <row r="35" spans="1:13" x14ac:dyDescent="0.25">
      <c r="A35" s="18" t="str">
        <f>IF('Example setup'!B6="","",'Example setup'!B6)</f>
        <v>Northline Coffee</v>
      </c>
      <c r="B35" s="20" t="str">
        <f>IF(OR('Example counts'!B31="",SUM('Example counts'!B30:B34)=0),"",'Example counts'!B31/SUM('Example counts'!B30:B34))</f>
        <v/>
      </c>
      <c r="C35" s="20" t="str">
        <f>IF(OR('Example counts'!C31="",SUM('Example counts'!C30:C34)=0),"",'Example counts'!C31/SUM('Example counts'!C30:C34))</f>
        <v/>
      </c>
      <c r="D35" s="20" t="str">
        <f>IF(OR('Example counts'!D31="",SUM('Example counts'!D30:D34)=0),"",'Example counts'!D31/SUM('Example counts'!D30:D34))</f>
        <v/>
      </c>
      <c r="E35" s="20" t="str">
        <f>IF(OR('Example counts'!E31="",SUM('Example counts'!E30:E34)=0),"",'Example counts'!E31/SUM('Example counts'!E30:E34))</f>
        <v/>
      </c>
      <c r="F35" s="20" t="str">
        <f>IF(OR('Example counts'!F31="",SUM('Example counts'!F30:F34)=0),"",'Example counts'!F31/SUM('Example counts'!F30:F34))</f>
        <v/>
      </c>
      <c r="G35" s="20" t="str">
        <f>IF(OR('Example counts'!G31="",SUM('Example counts'!G30:G34)=0),"",'Example counts'!G31/SUM('Example counts'!G30:G34))</f>
        <v/>
      </c>
      <c r="H35" s="20">
        <f>IF(OR('Example counts'!H31="",SUM('Example counts'!H30:H34)=0),"",'Example counts'!H31/SUM('Example counts'!H30:H34))</f>
        <v>0.34343434343</v>
      </c>
      <c r="I35" s="20">
        <f>IF(OR('Example counts'!I31="",SUM('Example counts'!I30:I34)=0),"",'Example counts'!I31/SUM('Example counts'!I30:I34))</f>
        <v>0.31349206349</v>
      </c>
      <c r="J35" s="20">
        <f>IF(OR('Example counts'!J31="",SUM('Example counts'!J30:J34)=0),"",'Example counts'!J31/SUM('Example counts'!J30:J34))</f>
        <v>0.32</v>
      </c>
      <c r="K35" s="20" t="str">
        <f>IF(OR('Example counts'!K31="",SUM('Example counts'!K30:K34)=0),"",'Example counts'!K31/SUM('Example counts'!K30:K34))</f>
        <v/>
      </c>
      <c r="L35" s="20" t="str">
        <f>IF(OR('Example counts'!L31="",SUM('Example counts'!L30:L34)=0),"",'Example counts'!L31/SUM('Example counts'!L30:L34))</f>
        <v/>
      </c>
      <c r="M35" s="20" t="str">
        <f>IF(OR('Example counts'!M31="",SUM('Example counts'!M30:M34)=0),"",'Example counts'!M31/SUM('Example counts'!M30:M34))</f>
        <v/>
      </c>
    </row>
    <row r="36" spans="1:13" x14ac:dyDescent="0.25">
      <c r="A36" s="18" t="str">
        <f>IF('Example setup'!B7="","",'Example setup'!B7)</f>
        <v>Pine &amp; Co</v>
      </c>
      <c r="B36" s="20" t="str">
        <f>IF(OR('Example counts'!B32="",SUM('Example counts'!B30:B34)=0),"",'Example counts'!B32/SUM('Example counts'!B30:B34))</f>
        <v/>
      </c>
      <c r="C36" s="20" t="str">
        <f>IF(OR('Example counts'!C32="",SUM('Example counts'!C30:C34)=0),"",'Example counts'!C32/SUM('Example counts'!C30:C34))</f>
        <v/>
      </c>
      <c r="D36" s="20" t="str">
        <f>IF(OR('Example counts'!D32="",SUM('Example counts'!D30:D34)=0),"",'Example counts'!D32/SUM('Example counts'!D30:D34))</f>
        <v/>
      </c>
      <c r="E36" s="20" t="str">
        <f>IF(OR('Example counts'!E32="",SUM('Example counts'!E30:E34)=0),"",'Example counts'!E32/SUM('Example counts'!E30:E34))</f>
        <v/>
      </c>
      <c r="F36" s="20" t="str">
        <f>IF(OR('Example counts'!F32="",SUM('Example counts'!F30:F34)=0),"",'Example counts'!F32/SUM('Example counts'!F30:F34))</f>
        <v/>
      </c>
      <c r="G36" s="20" t="str">
        <f>IF(OR('Example counts'!G32="",SUM('Example counts'!G30:G34)=0),"",'Example counts'!G32/SUM('Example counts'!G30:G34))</f>
        <v/>
      </c>
      <c r="H36" s="20">
        <f>IF(OR('Example counts'!H32="",SUM('Example counts'!H30:H34)=0),"",'Example counts'!H32/SUM('Example counts'!H30:H34))</f>
        <v>0.21212121212</v>
      </c>
      <c r="I36" s="20">
        <f>IF(OR('Example counts'!I32="",SUM('Example counts'!I30:I34)=0),"",'Example counts'!I32/SUM('Example counts'!I30:I34))</f>
        <v>0.21428571429</v>
      </c>
      <c r="J36" s="20">
        <f>IF(OR('Example counts'!J32="",SUM('Example counts'!J30:J34)=0),"",'Example counts'!J32/SUM('Example counts'!J30:J34))</f>
        <v>0.22</v>
      </c>
      <c r="K36" s="20" t="str">
        <f>IF(OR('Example counts'!K32="",SUM('Example counts'!K30:K34)=0),"",'Example counts'!K32/SUM('Example counts'!K30:K34))</f>
        <v/>
      </c>
      <c r="L36" s="20" t="str">
        <f>IF(OR('Example counts'!L32="",SUM('Example counts'!L30:L34)=0),"",'Example counts'!L32/SUM('Example counts'!L30:L34))</f>
        <v/>
      </c>
      <c r="M36" s="20" t="str">
        <f>IF(OR('Example counts'!M32="",SUM('Example counts'!M30:M34)=0),"",'Example counts'!M32/SUM('Example counts'!M30:M34))</f>
        <v/>
      </c>
    </row>
    <row r="37" spans="1:13" x14ac:dyDescent="0.25">
      <c r="A37" s="18" t="str">
        <f>IF('Example setup'!B8="","",'Example setup'!B8)</f>
        <v>Halcyon</v>
      </c>
      <c r="B37" s="20" t="str">
        <f>IF(OR('Example counts'!B33="",SUM('Example counts'!B30:B34)=0),"",'Example counts'!B33/SUM('Example counts'!B30:B34))</f>
        <v/>
      </c>
      <c r="C37" s="20" t="str">
        <f>IF(OR('Example counts'!C33="",SUM('Example counts'!C30:C34)=0),"",'Example counts'!C33/SUM('Example counts'!C30:C34))</f>
        <v/>
      </c>
      <c r="D37" s="20" t="str">
        <f>IF(OR('Example counts'!D33="",SUM('Example counts'!D30:D34)=0),"",'Example counts'!D33/SUM('Example counts'!D30:D34))</f>
        <v/>
      </c>
      <c r="E37" s="20" t="str">
        <f>IF(OR('Example counts'!E33="",SUM('Example counts'!E30:E34)=0),"",'Example counts'!E33/SUM('Example counts'!E30:E34))</f>
        <v/>
      </c>
      <c r="F37" s="20" t="str">
        <f>IF(OR('Example counts'!F33="",SUM('Example counts'!F30:F34)=0),"",'Example counts'!F33/SUM('Example counts'!F30:F34))</f>
        <v/>
      </c>
      <c r="G37" s="20" t="str">
        <f>IF(OR('Example counts'!G33="",SUM('Example counts'!G30:G34)=0),"",'Example counts'!G33/SUM('Example counts'!G30:G34))</f>
        <v/>
      </c>
      <c r="H37" s="20">
        <f>IF(OR('Example counts'!H33="",SUM('Example counts'!H30:H34)=0),"",'Example counts'!H33/SUM('Example counts'!H30:H34))</f>
        <v>0.30303030303</v>
      </c>
      <c r="I37" s="20">
        <f>IF(OR('Example counts'!I33="",SUM('Example counts'!I30:I34)=0),"",'Example counts'!I33/SUM('Example counts'!I30:I34))</f>
        <v>0.31746031746</v>
      </c>
      <c r="J37" s="20">
        <f>IF(OR('Example counts'!J33="",SUM('Example counts'!J30:J34)=0),"",'Example counts'!J33/SUM('Example counts'!J30:J34))</f>
        <v>0.28</v>
      </c>
      <c r="K37" s="20" t="str">
        <f>IF(OR('Example counts'!K33="",SUM('Example counts'!K30:K34)=0),"",'Example counts'!K33/SUM('Example counts'!K30:K34))</f>
        <v/>
      </c>
      <c r="L37" s="20" t="str">
        <f>IF(OR('Example counts'!L33="",SUM('Example counts'!L30:L34)=0),"",'Example counts'!L33/SUM('Example counts'!L30:L34))</f>
        <v/>
      </c>
      <c r="M37" s="20" t="str">
        <f>IF(OR('Example counts'!M33="",SUM('Example counts'!M30:M34)=0),"",'Example counts'!M33/SUM('Example counts'!M30:M34))</f>
        <v/>
      </c>
    </row>
    <row r="38" spans="1:13" x14ac:dyDescent="0.25">
      <c r="A38" s="18" t="str">
        <f>IF('Example setup'!B9="","",'Example setup'!B9)</f>
        <v/>
      </c>
      <c r="B38" s="20" t="str">
        <f>IF(OR('Example counts'!B34="",SUM('Example counts'!B30:B34)=0),"",'Example counts'!B34/SUM('Example counts'!B30:B34))</f>
        <v/>
      </c>
      <c r="C38" s="20" t="str">
        <f>IF(OR('Example counts'!C34="",SUM('Example counts'!C30:C34)=0),"",'Example counts'!C34/SUM('Example counts'!C30:C34))</f>
        <v/>
      </c>
      <c r="D38" s="20" t="str">
        <f>IF(OR('Example counts'!D34="",SUM('Example counts'!D30:D34)=0),"",'Example counts'!D34/SUM('Example counts'!D30:D34))</f>
        <v/>
      </c>
      <c r="E38" s="20" t="str">
        <f>IF(OR('Example counts'!E34="",SUM('Example counts'!E30:E34)=0),"",'Example counts'!E34/SUM('Example counts'!E30:E34))</f>
        <v/>
      </c>
      <c r="F38" s="20" t="str">
        <f>IF(OR('Example counts'!F34="",SUM('Example counts'!F30:F34)=0),"",'Example counts'!F34/SUM('Example counts'!F30:F34))</f>
        <v/>
      </c>
      <c r="G38" s="20" t="str">
        <f>IF(OR('Example counts'!G34="",SUM('Example counts'!G30:G34)=0),"",'Example counts'!G34/SUM('Example counts'!G30:G34))</f>
        <v/>
      </c>
      <c r="H38" s="20" t="str">
        <f>IF(OR('Example counts'!H34="",SUM('Example counts'!H30:H34)=0),"",'Example counts'!H34/SUM('Example counts'!H30:H34))</f>
        <v/>
      </c>
      <c r="I38" s="20" t="str">
        <f>IF(OR('Example counts'!I34="",SUM('Example counts'!I30:I34)=0),"",'Example counts'!I34/SUM('Example counts'!I30:I34))</f>
        <v/>
      </c>
      <c r="J38" s="20" t="str">
        <f>IF(OR('Example counts'!J34="",SUM('Example counts'!J30:J34)=0),"",'Example counts'!J34/SUM('Example counts'!J30:J34))</f>
        <v/>
      </c>
      <c r="K38" s="20" t="str">
        <f>IF(OR('Example counts'!K34="",SUM('Example counts'!K30:K34)=0),"",'Example counts'!K34/SUM('Example counts'!K30:K34))</f>
        <v/>
      </c>
      <c r="L38" s="20" t="str">
        <f>IF(OR('Example counts'!L34="",SUM('Example counts'!L30:L34)=0),"",'Example counts'!L34/SUM('Example counts'!L30:L34))</f>
        <v/>
      </c>
      <c r="M38" s="20" t="str">
        <f>IF(OR('Example counts'!M34="",SUM('Example counts'!M30:M34)=0),"",'Example counts'!M34/SUM('Example counts'!M30:M34))</f>
        <v/>
      </c>
    </row>
    <row r="39" spans="1:1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s="22" customFormat="1" x14ac:dyDescent="0.25">
      <c r="A40" s="23" t="s">
        <v>59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1:13" s="8" customFormat="1" x14ac:dyDescent="0.25">
      <c r="A41" s="9" t="s">
        <v>16</v>
      </c>
      <c r="B41" s="9" t="s">
        <v>30</v>
      </c>
      <c r="C41" s="9" t="s">
        <v>31</v>
      </c>
      <c r="D41" s="9" t="s">
        <v>32</v>
      </c>
      <c r="E41" s="9" t="s">
        <v>33</v>
      </c>
      <c r="F41" s="9" t="s">
        <v>34</v>
      </c>
      <c r="G41" s="9" t="s">
        <v>35</v>
      </c>
      <c r="H41" s="9" t="s">
        <v>36</v>
      </c>
      <c r="I41" s="9" t="s">
        <v>37</v>
      </c>
      <c r="J41" s="9" t="s">
        <v>38</v>
      </c>
      <c r="K41" s="9" t="s">
        <v>39</v>
      </c>
      <c r="L41" s="9" t="s">
        <v>40</v>
      </c>
      <c r="M41" s="9" t="s">
        <v>41</v>
      </c>
    </row>
    <row r="42" spans="1:13" x14ac:dyDescent="0.25">
      <c r="A42" s="18" t="str">
        <f>IF('Example setup'!B5="","",'Example setup'!B5)</f>
        <v>Ember Roasters</v>
      </c>
      <c r="B42" s="24" t="str">
        <f>IF(OR('Example counts'!B6="",'Example counts'!B6=0,'Example counts'!B30=""),"",('Example counts'!B30-N('Example counts'!B38))/'Example counts'!B6)</f>
        <v/>
      </c>
      <c r="C42" s="24" t="str">
        <f>IF(OR('Example counts'!C6="",'Example counts'!C6=0,'Example counts'!C30=""),"",('Example counts'!C30-N('Example counts'!C38))/'Example counts'!C6)</f>
        <v/>
      </c>
      <c r="D42" s="24" t="str">
        <f>IF(OR('Example counts'!D6="",'Example counts'!D6=0,'Example counts'!D30=""),"",('Example counts'!D30-N('Example counts'!D38))/'Example counts'!D6)</f>
        <v/>
      </c>
      <c r="E42" s="24" t="str">
        <f>IF(OR('Example counts'!E6="",'Example counts'!E6=0,'Example counts'!E30=""),"",('Example counts'!E30-N('Example counts'!E38))/'Example counts'!E6)</f>
        <v/>
      </c>
      <c r="F42" s="24" t="str">
        <f>IF(OR('Example counts'!F6="",'Example counts'!F6=0,'Example counts'!F30=""),"",('Example counts'!F30-N('Example counts'!F38))/'Example counts'!F6)</f>
        <v/>
      </c>
      <c r="G42" s="24" t="str">
        <f>IF(OR('Example counts'!G6="",'Example counts'!G6=0,'Example counts'!G30=""),"",('Example counts'!G30-N('Example counts'!G38))/'Example counts'!G6)</f>
        <v/>
      </c>
      <c r="H42" s="24">
        <f>IF(OR('Example counts'!H6="",'Example counts'!H6=0,'Example counts'!H30=""),"",('Example counts'!H30-N('Example counts'!H38))/'Example counts'!H6)</f>
        <v>0.67368421053</v>
      </c>
      <c r="I42" s="24">
        <f>IF(OR('Example counts'!I6="",'Example counts'!I6=0,'Example counts'!I30=""),"",('Example counts'!I30-N('Example counts'!I38))/'Example counts'!I6)</f>
        <v>0.70192307692</v>
      </c>
      <c r="J42" s="24">
        <f>IF(OR('Example counts'!J6="",'Example counts'!J6=0,'Example counts'!J30=""),"",('Example counts'!J30-N('Example counts'!J38))/'Example counts'!J6)</f>
        <v>0.68333333333</v>
      </c>
      <c r="K42" s="24" t="str">
        <f>IF(OR('Example counts'!K6="",'Example counts'!K6=0,'Example counts'!K30=""),"",('Example counts'!K30-N('Example counts'!K38))/'Example counts'!K6)</f>
        <v/>
      </c>
      <c r="L42" s="24" t="str">
        <f>IF(OR('Example counts'!L6="",'Example counts'!L6=0,'Example counts'!L30=""),"",('Example counts'!L30-N('Example counts'!L38))/'Example counts'!L6)</f>
        <v/>
      </c>
      <c r="M42" s="24" t="str">
        <f>IF(OR('Example counts'!M6="",'Example counts'!M6=0,'Example counts'!M30=""),"",('Example counts'!M30-N('Example counts'!M38))/'Example counts'!M6)</f>
        <v/>
      </c>
    </row>
    <row r="43" spans="1:13" x14ac:dyDescent="0.25">
      <c r="A43" s="18" t="str">
        <f>IF('Example setup'!B6="","",'Example setup'!B6)</f>
        <v>Northline Coffee</v>
      </c>
      <c r="B43" s="24" t="str">
        <f>IF(OR('Example counts'!B7="",'Example counts'!B7=0,'Example counts'!B31=""),"",('Example counts'!B31-N('Example counts'!B39))/'Example counts'!B7)</f>
        <v/>
      </c>
      <c r="C43" s="24" t="str">
        <f>IF(OR('Example counts'!C7="",'Example counts'!C7=0,'Example counts'!C31=""),"",('Example counts'!C31-N('Example counts'!C39))/'Example counts'!C7)</f>
        <v/>
      </c>
      <c r="D43" s="24" t="str">
        <f>IF(OR('Example counts'!D7="",'Example counts'!D7=0,'Example counts'!D31=""),"",('Example counts'!D31-N('Example counts'!D39))/'Example counts'!D7)</f>
        <v/>
      </c>
      <c r="E43" s="24" t="str">
        <f>IF(OR('Example counts'!E7="",'Example counts'!E7=0,'Example counts'!E31=""),"",('Example counts'!E31-N('Example counts'!E39))/'Example counts'!E7)</f>
        <v/>
      </c>
      <c r="F43" s="24" t="str">
        <f>IF(OR('Example counts'!F7="",'Example counts'!F7=0,'Example counts'!F31=""),"",('Example counts'!F31-N('Example counts'!F39))/'Example counts'!F7)</f>
        <v/>
      </c>
      <c r="G43" s="24" t="str">
        <f>IF(OR('Example counts'!G7="",'Example counts'!G7=0,'Example counts'!G31=""),"",('Example counts'!G31-N('Example counts'!G39))/'Example counts'!G7)</f>
        <v/>
      </c>
      <c r="H43" s="24">
        <f>IF(OR('Example counts'!H7="",'Example counts'!H7=0,'Example counts'!H31=""),"",('Example counts'!H31-N('Example counts'!H39))/'Example counts'!H7)</f>
        <v>0.45161290323</v>
      </c>
      <c r="I43" s="24">
        <f>IF(OR('Example counts'!I7="",'Example counts'!I7=0,'Example counts'!I31=""),"",('Example counts'!I31-N('Example counts'!I39))/'Example counts'!I7)</f>
        <v>0.45172413793</v>
      </c>
      <c r="J43" s="24">
        <f>IF(OR('Example counts'!J7="",'Example counts'!J7=0,'Example counts'!J31=""),"",('Example counts'!J31-N('Example counts'!J39))/'Example counts'!J7)</f>
        <v>0.43</v>
      </c>
      <c r="K43" s="24" t="str">
        <f>IF(OR('Example counts'!K7="",'Example counts'!K7=0,'Example counts'!K31=""),"",('Example counts'!K31-N('Example counts'!K39))/'Example counts'!K7)</f>
        <v/>
      </c>
      <c r="L43" s="24" t="str">
        <f>IF(OR('Example counts'!L7="",'Example counts'!L7=0,'Example counts'!L31=""),"",('Example counts'!L31-N('Example counts'!L39))/'Example counts'!L7)</f>
        <v/>
      </c>
      <c r="M43" s="24" t="str">
        <f>IF(OR('Example counts'!M7="",'Example counts'!M7=0,'Example counts'!M31=""),"",('Example counts'!M31-N('Example counts'!M39))/'Example counts'!M7)</f>
        <v/>
      </c>
    </row>
    <row r="44" spans="1:13" x14ac:dyDescent="0.25">
      <c r="A44" s="18" t="str">
        <f>IF('Example setup'!B7="","",'Example setup'!B7)</f>
        <v>Pine &amp; Co</v>
      </c>
      <c r="B44" s="24" t="str">
        <f>IF(OR('Example counts'!B8="",'Example counts'!B8=0,'Example counts'!B32=""),"",('Example counts'!B32-N('Example counts'!B40))/'Example counts'!B8)</f>
        <v/>
      </c>
      <c r="C44" s="24" t="str">
        <f>IF(OR('Example counts'!C8="",'Example counts'!C8=0,'Example counts'!C32=""),"",('Example counts'!C32-N('Example counts'!C40))/'Example counts'!C8)</f>
        <v/>
      </c>
      <c r="D44" s="24" t="str">
        <f>IF(OR('Example counts'!D8="",'Example counts'!D8=0,'Example counts'!D32=""),"",('Example counts'!D32-N('Example counts'!D40))/'Example counts'!D8)</f>
        <v/>
      </c>
      <c r="E44" s="24" t="str">
        <f>IF(OR('Example counts'!E8="",'Example counts'!E8=0,'Example counts'!E32=""),"",('Example counts'!E32-N('Example counts'!E40))/'Example counts'!E8)</f>
        <v/>
      </c>
      <c r="F44" s="24" t="str">
        <f>IF(OR('Example counts'!F8="",'Example counts'!F8=0,'Example counts'!F32=""),"",('Example counts'!F32-N('Example counts'!F40))/'Example counts'!F8)</f>
        <v/>
      </c>
      <c r="G44" s="24" t="str">
        <f>IF(OR('Example counts'!G8="",'Example counts'!G8=0,'Example counts'!G32=""),"",('Example counts'!G32-N('Example counts'!G40))/'Example counts'!G8)</f>
        <v/>
      </c>
      <c r="H44" s="24">
        <f>IF(OR('Example counts'!H8="",'Example counts'!H8=0,'Example counts'!H32=""),"",('Example counts'!H32-N('Example counts'!H40))/'Example counts'!H8)</f>
        <v>0.54705882353</v>
      </c>
      <c r="I44" s="24">
        <f>IF(OR('Example counts'!I8="",'Example counts'!I8=0,'Example counts'!I32=""),"",('Example counts'!I32-N('Example counts'!I40))/'Example counts'!I8)</f>
        <v>0.53714285714</v>
      </c>
      <c r="J44" s="24">
        <f>IF(OR('Example counts'!J8="",'Example counts'!J8=0,'Example counts'!J32=""),"",('Example counts'!J32-N('Example counts'!J40))/'Example counts'!J8)</f>
        <v>0.52777777778</v>
      </c>
      <c r="K44" s="24" t="str">
        <f>IF(OR('Example counts'!K8="",'Example counts'!K8=0,'Example counts'!K32=""),"",('Example counts'!K32-N('Example counts'!K40))/'Example counts'!K8)</f>
        <v/>
      </c>
      <c r="L44" s="24" t="str">
        <f>IF(OR('Example counts'!L8="",'Example counts'!L8=0,'Example counts'!L32=""),"",('Example counts'!L32-N('Example counts'!L40))/'Example counts'!L8)</f>
        <v/>
      </c>
      <c r="M44" s="24" t="str">
        <f>IF(OR('Example counts'!M8="",'Example counts'!M8=0,'Example counts'!M32=""),"",('Example counts'!M32-N('Example counts'!M40))/'Example counts'!M8)</f>
        <v/>
      </c>
    </row>
    <row r="45" spans="1:13" x14ac:dyDescent="0.25">
      <c r="A45" s="18" t="str">
        <f>IF('Example setup'!B8="","",'Example setup'!B8)</f>
        <v>Halcyon</v>
      </c>
      <c r="B45" s="24" t="str">
        <f>IF(OR('Example counts'!B9="",'Example counts'!B9=0,'Example counts'!B33=""),"",('Example counts'!B33-N('Example counts'!B41))/'Example counts'!B9)</f>
        <v/>
      </c>
      <c r="C45" s="24" t="str">
        <f>IF(OR('Example counts'!C9="",'Example counts'!C9=0,'Example counts'!C33=""),"",('Example counts'!C33-N('Example counts'!C41))/'Example counts'!C9)</f>
        <v/>
      </c>
      <c r="D45" s="24" t="str">
        <f>IF(OR('Example counts'!D9="",'Example counts'!D9=0,'Example counts'!D33=""),"",('Example counts'!D33-N('Example counts'!D41))/'Example counts'!D9)</f>
        <v/>
      </c>
      <c r="E45" s="24" t="str">
        <f>IF(OR('Example counts'!E9="",'Example counts'!E9=0,'Example counts'!E33=""),"",('Example counts'!E33-N('Example counts'!E41))/'Example counts'!E9)</f>
        <v/>
      </c>
      <c r="F45" s="24" t="str">
        <f>IF(OR('Example counts'!F9="",'Example counts'!F9=0,'Example counts'!F33=""),"",('Example counts'!F33-N('Example counts'!F41))/'Example counts'!F9)</f>
        <v/>
      </c>
      <c r="G45" s="24" t="str">
        <f>IF(OR('Example counts'!G9="",'Example counts'!G9=0,'Example counts'!G33=""),"",('Example counts'!G33-N('Example counts'!G41))/'Example counts'!G9)</f>
        <v/>
      </c>
      <c r="H45" s="24">
        <f>IF(OR('Example counts'!H9="",'Example counts'!H9=0,'Example counts'!H33=""),"",('Example counts'!H33-N('Example counts'!H41))/'Example counts'!H9)</f>
        <v>0.46923076923</v>
      </c>
      <c r="I45" s="24">
        <f>IF(OR('Example counts'!I9="",'Example counts'!I9=0,'Example counts'!I33=""),"",('Example counts'!I33-N('Example counts'!I41))/'Example counts'!I9)</f>
        <v>0.44642857143</v>
      </c>
      <c r="J45" s="24">
        <f>IF(OR('Example counts'!J9="",'Example counts'!J9=0,'Example counts'!J33=""),"",('Example counts'!J33-N('Example counts'!J41))/'Example counts'!J9)</f>
        <v>-0.075</v>
      </c>
      <c r="K45" s="24" t="str">
        <f>IF(OR('Example counts'!K9="",'Example counts'!K9=0,'Example counts'!K33=""),"",('Example counts'!K33-N('Example counts'!K41))/'Example counts'!K9)</f>
        <v/>
      </c>
      <c r="L45" s="24" t="str">
        <f>IF(OR('Example counts'!L9="",'Example counts'!L9=0,'Example counts'!L33=""),"",('Example counts'!L33-N('Example counts'!L41))/'Example counts'!L9)</f>
        <v/>
      </c>
      <c r="M45" s="24" t="str">
        <f>IF(OR('Example counts'!M9="",'Example counts'!M9=0,'Example counts'!M33=""),"",('Example counts'!M33-N('Example counts'!M41))/'Example counts'!M9)</f>
        <v/>
      </c>
    </row>
    <row r="46" spans="1:13" x14ac:dyDescent="0.25">
      <c r="A46" s="18" t="str">
        <f>IF('Example setup'!B9="","",'Example setup'!B9)</f>
        <v/>
      </c>
      <c r="B46" s="24" t="str">
        <f>IF(OR('Example counts'!B10="",'Example counts'!B10=0,'Example counts'!B34=""),"",('Example counts'!B34-N('Example counts'!B42))/'Example counts'!B10)</f>
        <v/>
      </c>
      <c r="C46" s="24" t="str">
        <f>IF(OR('Example counts'!C10="",'Example counts'!C10=0,'Example counts'!C34=""),"",('Example counts'!C34-N('Example counts'!C42))/'Example counts'!C10)</f>
        <v/>
      </c>
      <c r="D46" s="24" t="str">
        <f>IF(OR('Example counts'!D10="",'Example counts'!D10=0,'Example counts'!D34=""),"",('Example counts'!D34-N('Example counts'!D42))/'Example counts'!D10)</f>
        <v/>
      </c>
      <c r="E46" s="24" t="str">
        <f>IF(OR('Example counts'!E10="",'Example counts'!E10=0,'Example counts'!E34=""),"",('Example counts'!E34-N('Example counts'!E42))/'Example counts'!E10)</f>
        <v/>
      </c>
      <c r="F46" s="24" t="str">
        <f>IF(OR('Example counts'!F10="",'Example counts'!F10=0,'Example counts'!F34=""),"",('Example counts'!F34-N('Example counts'!F42))/'Example counts'!F10)</f>
        <v/>
      </c>
      <c r="G46" s="24" t="str">
        <f>IF(OR('Example counts'!G10="",'Example counts'!G10=0,'Example counts'!G34=""),"",('Example counts'!G34-N('Example counts'!G42))/'Example counts'!G10)</f>
        <v/>
      </c>
      <c r="H46" s="24" t="str">
        <f>IF(OR('Example counts'!H10="",'Example counts'!H10=0,'Example counts'!H34=""),"",('Example counts'!H34-N('Example counts'!H42))/'Example counts'!H10)</f>
        <v/>
      </c>
      <c r="I46" s="24" t="str">
        <f>IF(OR('Example counts'!I10="",'Example counts'!I10=0,'Example counts'!I34=""),"",('Example counts'!I34-N('Example counts'!I42))/'Example counts'!I10)</f>
        <v/>
      </c>
      <c r="J46" s="24" t="str">
        <f>IF(OR('Example counts'!J10="",'Example counts'!J10=0,'Example counts'!J34=""),"",('Example counts'!J34-N('Example counts'!J42))/'Example counts'!J10)</f>
        <v/>
      </c>
      <c r="K46" s="24" t="str">
        <f>IF(OR('Example counts'!K10="",'Example counts'!K10=0,'Example counts'!K34=""),"",('Example counts'!K34-N('Example counts'!K42))/'Example counts'!K10)</f>
        <v/>
      </c>
      <c r="L46" s="24" t="str">
        <f>IF(OR('Example counts'!L10="",'Example counts'!L10=0,'Example counts'!L34=""),"",('Example counts'!L34-N('Example counts'!L42))/'Example counts'!L10)</f>
        <v/>
      </c>
      <c r="M46" s="24" t="str">
        <f>IF(OR('Example counts'!M10="",'Example counts'!M10=0,'Example counts'!M34=""),"",('Example counts'!M34-N('Example counts'!M42))/'Example counts'!M10)</f>
        <v/>
      </c>
    </row>
  </sheetData>
  <dataValidations count="1">
    <dataValidation type="list" allowBlank="1" sqref="B4">
      <formula1>"Jan,Feb,Mar,Apr,May,Jun,Jul,Aug,Sep,Oct,Nov,Dec"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 me</vt:lpstr>
      <vt:lpstr>Setup</vt:lpstr>
      <vt:lpstr>Monthly counts</vt:lpstr>
      <vt:lpstr>Shares</vt:lpstr>
      <vt:lpstr>Example setup</vt:lpstr>
      <vt:lpstr>Example counts</vt:lpstr>
      <vt:lpstr>Example shares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Kadenzo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2026-10-06T12:48:52Z</dcterms:modified>
</cp:coreProperties>
</file>